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PHAN MEM\PM BSS\5.26\"/>
    </mc:Choice>
  </mc:AlternateContent>
  <xr:revisionPtr revIDLastSave="0" documentId="13_ncr:1_{CF590963-8C3F-469B-A1C8-51176F3C3F27}" xr6:coauthVersionLast="47" xr6:coauthVersionMax="47" xr10:uidLastSave="{00000000-0000-0000-0000-000000000000}"/>
  <bookViews>
    <workbookView xWindow="-108" yWindow="-108" windowWidth="23256" windowHeight="12576" tabRatio="761" firstSheet="1" activeTab="1" xr2:uid="{00000000-000D-0000-FFFF-FFFF00000000}"/>
  </bookViews>
  <sheets>
    <sheet name="CÓ ĐẠI LÝ" sheetId="31" state="hidden" r:id="rId1"/>
    <sheet name="BK NOP PHI KTV" sheetId="5" r:id="rId2"/>
    <sheet name="DNTT" sheetId="33" r:id="rId3"/>
    <sheet name="07.2022 (2)" sheetId="30" state="hidden" r:id="rId4"/>
    <sheet name="Ngoài QD 06" sheetId="4" state="hidden" r:id="rId5"/>
  </sheets>
  <externalReferences>
    <externalReference r:id="rId6"/>
    <externalReference r:id="rId7"/>
    <externalReference r:id="rId8"/>
    <externalReference r:id="rId9"/>
  </externalReferences>
  <definedNames>
    <definedName name="_Fill" hidden="1">#REF!</definedName>
    <definedName name="_xlnm._FilterDatabase" localSheetId="3" hidden="1">'07.2022 (2)'!$A$5:$AG$1146</definedName>
    <definedName name="_xlnm._FilterDatabase" localSheetId="1" hidden="1">'BK NOP PHI KTV'!$A$7:$L$82</definedName>
    <definedName name="_xlnm._FilterDatabase" localSheetId="0" hidden="1">'CÓ ĐẠI LÝ'!$A$9:$I$13</definedName>
    <definedName name="A">'[1]G301- WB'!#REF!</definedName>
    <definedName name="CHIPHI" localSheetId="3">#REF!</definedName>
    <definedName name="CHIPHI" localSheetId="0">#REF!</definedName>
    <definedName name="CHIPHI">#REF!</definedName>
    <definedName name="CSDL">'[2]Mau tinh luong KD'!$A$7:$Z$15</definedName>
    <definedName name="CSDT">'[3]MAU THEO DOI'!#REF!</definedName>
    <definedName name="_xlnm.Database">#REF!</definedName>
    <definedName name="DOANHTHU">'[3]MAU THEO DOI'!#REF!</definedName>
    <definedName name="HDNV">#REF!</definedName>
    <definedName name="HOANPHI_TONG_HOP_2015">#REF!</definedName>
    <definedName name="HTML_CodePage" hidden="1">950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MANV">'[2]Mau tinh luong KD'!$B$10:$B$55</definedName>
    <definedName name="MaSanPham">#REF!</definedName>
    <definedName name="_xlnm.Print_Area" localSheetId="1">'BK NOP PHI KTV'!$A$1:$J$82</definedName>
    <definedName name="PSNOCOTRONGKY">#REF!</definedName>
    <definedName name="SCCR">#REF!</definedName>
    <definedName name="SCDT">#REF!</definedName>
    <definedName name="SODUDAUKY_2017">#REF!</definedName>
    <definedName name="SOHD">'[3]MAU THEO DOI'!#REF!</definedName>
    <definedName name="SOHDBANRA">#REF!</definedName>
    <definedName name="THAMCHIEU">'[4]CHO UP'!$D$3:$AD$18544</definedName>
    <definedName name="TIM_CHUNG_TU_AM">#REF!</definedName>
    <definedName name="TIM_HOP_DONG_AM">#REF!</definedName>
    <definedName name="Toång_giaù_trò">"TONG"</definedName>
  </definedNames>
  <calcPr calcId="191029"/>
</workbook>
</file>

<file path=xl/calcChain.xml><?xml version="1.0" encoding="utf-8"?>
<calcChain xmlns="http://schemas.openxmlformats.org/spreadsheetml/2006/main">
  <c r="E27" i="5" l="1"/>
  <c r="F27" i="5" s="1"/>
  <c r="H27" i="5"/>
  <c r="I27" i="5" l="1"/>
  <c r="E80" i="5"/>
  <c r="E79" i="5"/>
  <c r="E78" i="5"/>
  <c r="E77" i="5"/>
  <c r="E76" i="5"/>
  <c r="E75" i="5"/>
  <c r="E74" i="5"/>
  <c r="E73" i="5"/>
  <c r="E72" i="5"/>
  <c r="E71" i="5"/>
  <c r="E70" i="5"/>
  <c r="E69" i="5"/>
  <c r="E68" i="5"/>
  <c r="E67" i="5"/>
  <c r="E66" i="5"/>
  <c r="E65" i="5"/>
  <c r="E64" i="5"/>
  <c r="E63" i="5"/>
  <c r="E62" i="5"/>
  <c r="E61" i="5"/>
  <c r="E60" i="5"/>
  <c r="E59" i="5"/>
  <c r="E58" i="5"/>
  <c r="E57" i="5"/>
  <c r="E56" i="5"/>
  <c r="E55" i="5"/>
  <c r="E54" i="5"/>
  <c r="E53" i="5"/>
  <c r="E52" i="5"/>
  <c r="E51" i="5"/>
  <c r="E50" i="5"/>
  <c r="E49" i="5"/>
  <c r="H48" i="5"/>
  <c r="E48" i="5"/>
  <c r="F48" i="5" s="1"/>
  <c r="H47" i="5"/>
  <c r="E47" i="5"/>
  <c r="F47" i="5" s="1"/>
  <c r="H46" i="5"/>
  <c r="E46" i="5"/>
  <c r="F46" i="5" s="1"/>
  <c r="H45" i="5"/>
  <c r="E45" i="5"/>
  <c r="F45" i="5" s="1"/>
  <c r="H44" i="5"/>
  <c r="E44" i="5"/>
  <c r="F44" i="5" s="1"/>
  <c r="H43" i="5"/>
  <c r="E43" i="5"/>
  <c r="F43" i="5" s="1"/>
  <c r="H42" i="5"/>
  <c r="E42" i="5"/>
  <c r="F42" i="5" s="1"/>
  <c r="H41" i="5"/>
  <c r="E41" i="5"/>
  <c r="F41" i="5" s="1"/>
  <c r="H40" i="5"/>
  <c r="E40" i="5"/>
  <c r="F40" i="5" s="1"/>
  <c r="H39" i="5"/>
  <c r="E39" i="5"/>
  <c r="F39" i="5" s="1"/>
  <c r="H38" i="5"/>
  <c r="E38" i="5"/>
  <c r="F38" i="5" s="1"/>
  <c r="H37" i="5"/>
  <c r="E37" i="5"/>
  <c r="F37" i="5" s="1"/>
  <c r="H36" i="5"/>
  <c r="E36" i="5"/>
  <c r="F36" i="5" s="1"/>
  <c r="H35" i="5"/>
  <c r="E35" i="5"/>
  <c r="F35" i="5" s="1"/>
  <c r="H34" i="5"/>
  <c r="E34" i="5"/>
  <c r="F34" i="5" s="1"/>
  <c r="H33" i="5"/>
  <c r="E33" i="5"/>
  <c r="F33" i="5" s="1"/>
  <c r="H32" i="5"/>
  <c r="E32" i="5"/>
  <c r="F32" i="5" s="1"/>
  <c r="H31" i="5"/>
  <c r="E31" i="5"/>
  <c r="F31" i="5" s="1"/>
  <c r="H30" i="5"/>
  <c r="E30" i="5"/>
  <c r="F30" i="5" s="1"/>
  <c r="H29" i="5"/>
  <c r="E29" i="5"/>
  <c r="F29" i="5" s="1"/>
  <c r="H28" i="5"/>
  <c r="E28" i="5"/>
  <c r="F28" i="5" s="1"/>
  <c r="H26" i="5"/>
  <c r="E26" i="5"/>
  <c r="F26" i="5" s="1"/>
  <c r="H25" i="5"/>
  <c r="E25" i="5"/>
  <c r="F25" i="5" s="1"/>
  <c r="H24" i="5"/>
  <c r="E24" i="5"/>
  <c r="F24" i="5" s="1"/>
  <c r="H23" i="5"/>
  <c r="E23" i="5"/>
  <c r="F23" i="5" s="1"/>
  <c r="H22" i="5"/>
  <c r="E22" i="5"/>
  <c r="F22" i="5" s="1"/>
  <c r="H21" i="5"/>
  <c r="E21" i="5"/>
  <c r="F21" i="5" s="1"/>
  <c r="H20" i="5"/>
  <c r="E20" i="5"/>
  <c r="F20" i="5" s="1"/>
  <c r="H19" i="5"/>
  <c r="E19" i="5"/>
  <c r="F19" i="5" s="1"/>
  <c r="H18" i="5"/>
  <c r="E18" i="5"/>
  <c r="F18" i="5" s="1"/>
  <c r="H17" i="5"/>
  <c r="E17" i="5"/>
  <c r="F17" i="5" s="1"/>
  <c r="I17" i="5" l="1"/>
  <c r="I19" i="5"/>
  <c r="I21" i="5"/>
  <c r="I23" i="5"/>
  <c r="I25" i="5"/>
  <c r="I29" i="5"/>
  <c r="I31" i="5"/>
  <c r="I33" i="5"/>
  <c r="I35" i="5"/>
  <c r="I37" i="5"/>
  <c r="I39" i="5"/>
  <c r="I41" i="5"/>
  <c r="I43" i="5"/>
  <c r="I45" i="5"/>
  <c r="I47" i="5"/>
  <c r="I18" i="5"/>
  <c r="I20" i="5"/>
  <c r="I22" i="5"/>
  <c r="I24" i="5"/>
  <c r="I26" i="5"/>
  <c r="I28" i="5"/>
  <c r="I30" i="5"/>
  <c r="I32" i="5"/>
  <c r="I34" i="5"/>
  <c r="I36" i="5"/>
  <c r="I38" i="5"/>
  <c r="I40" i="5"/>
  <c r="I42" i="5"/>
  <c r="I44" i="5"/>
  <c r="I46" i="5"/>
  <c r="I48" i="5"/>
  <c r="H75" i="5"/>
  <c r="F75" i="5"/>
  <c r="H74" i="5"/>
  <c r="F74" i="5"/>
  <c r="H73" i="5"/>
  <c r="F73" i="5"/>
  <c r="H72" i="5"/>
  <c r="F72" i="5"/>
  <c r="H71" i="5"/>
  <c r="F71" i="5"/>
  <c r="H70" i="5"/>
  <c r="F70" i="5"/>
  <c r="R1145" i="30"/>
  <c r="S1145" i="30" s="1"/>
  <c r="U1145" i="30" s="1"/>
  <c r="P1145" i="30"/>
  <c r="Q1145" i="30" s="1"/>
  <c r="T1145" i="30" s="1"/>
  <c r="N1145" i="30"/>
  <c r="O1145" i="30" s="1"/>
  <c r="R1144" i="30"/>
  <c r="S1144" i="30" s="1"/>
  <c r="U1144" i="30" s="1"/>
  <c r="P1144" i="30"/>
  <c r="Q1144" i="30" s="1"/>
  <c r="T1144" i="30" s="1"/>
  <c r="N1144" i="30"/>
  <c r="O1144" i="30" s="1"/>
  <c r="R1143" i="30"/>
  <c r="S1143" i="30" s="1"/>
  <c r="U1143" i="30" s="1"/>
  <c r="P1143" i="30"/>
  <c r="Q1143" i="30" s="1"/>
  <c r="T1143" i="30" s="1"/>
  <c r="N1143" i="30"/>
  <c r="O1143" i="30" s="1"/>
  <c r="S1142" i="30"/>
  <c r="U1142" i="30" s="1"/>
  <c r="R1142" i="30"/>
  <c r="P1142" i="30"/>
  <c r="Q1142" i="30" s="1"/>
  <c r="T1142" i="30" s="1"/>
  <c r="O1142" i="30"/>
  <c r="N1142" i="30"/>
  <c r="R1141" i="30"/>
  <c r="S1141" i="30" s="1"/>
  <c r="U1141" i="30" s="1"/>
  <c r="P1141" i="30"/>
  <c r="Q1141" i="30" s="1"/>
  <c r="T1141" i="30" s="1"/>
  <c r="N1141" i="30"/>
  <c r="O1141" i="30" s="1"/>
  <c r="R1140" i="30"/>
  <c r="S1140" i="30" s="1"/>
  <c r="U1140" i="30" s="1"/>
  <c r="P1140" i="30"/>
  <c r="Q1140" i="30" s="1"/>
  <c r="T1140" i="30" s="1"/>
  <c r="N1140" i="30"/>
  <c r="O1140" i="30" s="1"/>
  <c r="V1140" i="30" s="1"/>
  <c r="R1139" i="30"/>
  <c r="S1139" i="30" s="1"/>
  <c r="U1139" i="30" s="1"/>
  <c r="Q1139" i="30"/>
  <c r="P1139" i="30"/>
  <c r="N1139" i="30"/>
  <c r="O1139" i="30" s="1"/>
  <c r="R1138" i="30"/>
  <c r="S1138" i="30" s="1"/>
  <c r="U1138" i="30" s="1"/>
  <c r="P1138" i="30"/>
  <c r="Q1138" i="30" s="1"/>
  <c r="T1138" i="30" s="1"/>
  <c r="N1138" i="30"/>
  <c r="O1138" i="30" s="1"/>
  <c r="R1137" i="30"/>
  <c r="S1137" i="30" s="1"/>
  <c r="U1137" i="30" s="1"/>
  <c r="P1137" i="30"/>
  <c r="Q1137" i="30" s="1"/>
  <c r="T1137" i="30" s="1"/>
  <c r="N1137" i="30"/>
  <c r="O1137" i="30" s="1"/>
  <c r="R1136" i="30"/>
  <c r="S1136" i="30" s="1"/>
  <c r="P1136" i="30"/>
  <c r="Q1136" i="30" s="1"/>
  <c r="T1136" i="30" s="1"/>
  <c r="N1136" i="30"/>
  <c r="O1136" i="30" s="1"/>
  <c r="R1135" i="30"/>
  <c r="S1135" i="30" s="1"/>
  <c r="U1135" i="30" s="1"/>
  <c r="P1135" i="30"/>
  <c r="Q1135" i="30" s="1"/>
  <c r="T1135" i="30" s="1"/>
  <c r="N1135" i="30"/>
  <c r="O1135" i="30" s="1"/>
  <c r="R1134" i="30"/>
  <c r="S1134" i="30" s="1"/>
  <c r="U1134" i="30" s="1"/>
  <c r="P1134" i="30"/>
  <c r="Q1134" i="30" s="1"/>
  <c r="T1134" i="30" s="1"/>
  <c r="N1134" i="30"/>
  <c r="O1134" i="30" s="1"/>
  <c r="R1133" i="30"/>
  <c r="S1133" i="30" s="1"/>
  <c r="U1133" i="30" s="1"/>
  <c r="P1133" i="30"/>
  <c r="Q1133" i="30" s="1"/>
  <c r="T1133" i="30" s="1"/>
  <c r="N1133" i="30"/>
  <c r="O1133" i="30" s="1"/>
  <c r="R1132" i="30"/>
  <c r="S1132" i="30" s="1"/>
  <c r="U1132" i="30" s="1"/>
  <c r="P1132" i="30"/>
  <c r="Q1132" i="30" s="1"/>
  <c r="T1132" i="30" s="1"/>
  <c r="N1132" i="30"/>
  <c r="O1132" i="30" s="1"/>
  <c r="R1131" i="30"/>
  <c r="S1131" i="30" s="1"/>
  <c r="U1131" i="30" s="1"/>
  <c r="Q1131" i="30"/>
  <c r="T1131" i="30" s="1"/>
  <c r="P1131" i="30"/>
  <c r="N1131" i="30"/>
  <c r="O1131" i="30" s="1"/>
  <c r="R1130" i="30"/>
  <c r="S1130" i="30" s="1"/>
  <c r="U1130" i="30" s="1"/>
  <c r="P1130" i="30"/>
  <c r="Q1130" i="30" s="1"/>
  <c r="T1130" i="30" s="1"/>
  <c r="N1130" i="30"/>
  <c r="O1130" i="30" s="1"/>
  <c r="V1130" i="30" s="1"/>
  <c r="R1129" i="30"/>
  <c r="S1129" i="30" s="1"/>
  <c r="U1129" i="30" s="1"/>
  <c r="Q1129" i="30"/>
  <c r="T1129" i="30" s="1"/>
  <c r="P1129" i="30"/>
  <c r="N1129" i="30"/>
  <c r="O1129" i="30" s="1"/>
  <c r="R1128" i="30"/>
  <c r="S1128" i="30" s="1"/>
  <c r="U1128" i="30" s="1"/>
  <c r="P1128" i="30"/>
  <c r="Q1128" i="30" s="1"/>
  <c r="T1128" i="30" s="1"/>
  <c r="N1128" i="30"/>
  <c r="O1128" i="30" s="1"/>
  <c r="R1127" i="30"/>
  <c r="S1127" i="30" s="1"/>
  <c r="U1127" i="30" s="1"/>
  <c r="P1127" i="30"/>
  <c r="Q1127" i="30" s="1"/>
  <c r="N1127" i="30"/>
  <c r="O1127" i="30" s="1"/>
  <c r="S1126" i="30"/>
  <c r="U1126" i="30" s="1"/>
  <c r="R1126" i="30"/>
  <c r="P1126" i="30"/>
  <c r="Q1126" i="30" s="1"/>
  <c r="T1126" i="30" s="1"/>
  <c r="N1126" i="30"/>
  <c r="O1126" i="30" s="1"/>
  <c r="R1125" i="30"/>
  <c r="S1125" i="30" s="1"/>
  <c r="U1125" i="30" s="1"/>
  <c r="P1125" i="30"/>
  <c r="Q1125" i="30" s="1"/>
  <c r="T1125" i="30" s="1"/>
  <c r="N1125" i="30"/>
  <c r="O1125" i="30" s="1"/>
  <c r="R1124" i="30"/>
  <c r="S1124" i="30" s="1"/>
  <c r="U1124" i="30" s="1"/>
  <c r="P1124" i="30"/>
  <c r="Q1124" i="30" s="1"/>
  <c r="T1124" i="30" s="1"/>
  <c r="N1124" i="30"/>
  <c r="O1124" i="30" s="1"/>
  <c r="R1123" i="30"/>
  <c r="S1123" i="30" s="1"/>
  <c r="U1123" i="30" s="1"/>
  <c r="P1123" i="30"/>
  <c r="Q1123" i="30" s="1"/>
  <c r="T1123" i="30" s="1"/>
  <c r="O1123" i="30"/>
  <c r="N1123" i="30"/>
  <c r="R1122" i="30"/>
  <c r="S1122" i="30" s="1"/>
  <c r="U1122" i="30" s="1"/>
  <c r="P1122" i="30"/>
  <c r="Q1122" i="30" s="1"/>
  <c r="T1122" i="30" s="1"/>
  <c r="N1122" i="30"/>
  <c r="O1122" i="30" s="1"/>
  <c r="R1121" i="30"/>
  <c r="S1121" i="30" s="1"/>
  <c r="U1121" i="30" s="1"/>
  <c r="P1121" i="30"/>
  <c r="Q1121" i="30" s="1"/>
  <c r="T1121" i="30" s="1"/>
  <c r="N1121" i="30"/>
  <c r="O1121" i="30" s="1"/>
  <c r="R1120" i="30"/>
  <c r="S1120" i="30" s="1"/>
  <c r="P1120" i="30"/>
  <c r="Q1120" i="30" s="1"/>
  <c r="T1120" i="30" s="1"/>
  <c r="N1120" i="30"/>
  <c r="O1120" i="30" s="1"/>
  <c r="U1119" i="30"/>
  <c r="R1119" i="30"/>
  <c r="S1119" i="30" s="1"/>
  <c r="P1119" i="30"/>
  <c r="Q1119" i="30" s="1"/>
  <c r="T1119" i="30" s="1"/>
  <c r="N1119" i="30"/>
  <c r="O1119" i="30" s="1"/>
  <c r="R1118" i="30"/>
  <c r="S1118" i="30" s="1"/>
  <c r="U1118" i="30" s="1"/>
  <c r="Q1118" i="30"/>
  <c r="T1118" i="30" s="1"/>
  <c r="P1118" i="30"/>
  <c r="N1118" i="30"/>
  <c r="O1118" i="30" s="1"/>
  <c r="S1117" i="30"/>
  <c r="U1117" i="30" s="1"/>
  <c r="R1117" i="30"/>
  <c r="P1117" i="30"/>
  <c r="Q1117" i="30" s="1"/>
  <c r="T1117" i="30" s="1"/>
  <c r="N1117" i="30"/>
  <c r="O1117" i="30" s="1"/>
  <c r="R1116" i="30"/>
  <c r="S1116" i="30" s="1"/>
  <c r="U1116" i="30" s="1"/>
  <c r="P1116" i="30"/>
  <c r="Q1116" i="30" s="1"/>
  <c r="N1116" i="30"/>
  <c r="O1116" i="30" s="1"/>
  <c r="R1115" i="30"/>
  <c r="S1115" i="30" s="1"/>
  <c r="U1115" i="30" s="1"/>
  <c r="Q1115" i="30"/>
  <c r="T1115" i="30" s="1"/>
  <c r="P1115" i="30"/>
  <c r="N1115" i="30"/>
  <c r="O1115" i="30" s="1"/>
  <c r="T1114" i="30"/>
  <c r="R1114" i="30"/>
  <c r="S1114" i="30" s="1"/>
  <c r="Q1114" i="30"/>
  <c r="P1114" i="30"/>
  <c r="N1114" i="30"/>
  <c r="O1114" i="30" s="1"/>
  <c r="R1113" i="30"/>
  <c r="S1113" i="30" s="1"/>
  <c r="U1113" i="30" s="1"/>
  <c r="P1113" i="30"/>
  <c r="Q1113" i="30" s="1"/>
  <c r="T1113" i="30" s="1"/>
  <c r="O1113" i="30"/>
  <c r="N1113" i="30"/>
  <c r="T1112" i="30"/>
  <c r="R1112" i="30"/>
  <c r="S1112" i="30" s="1"/>
  <c r="P1112" i="30"/>
  <c r="Q1112" i="30" s="1"/>
  <c r="N1112" i="30"/>
  <c r="O1112" i="30" s="1"/>
  <c r="R1111" i="30"/>
  <c r="S1111" i="30" s="1"/>
  <c r="U1111" i="30" s="1"/>
  <c r="P1111" i="30"/>
  <c r="Q1111" i="30" s="1"/>
  <c r="T1111" i="30" s="1"/>
  <c r="O1111" i="30"/>
  <c r="N1111" i="30"/>
  <c r="R1110" i="30"/>
  <c r="S1110" i="30" s="1"/>
  <c r="P1110" i="30"/>
  <c r="Q1110" i="30" s="1"/>
  <c r="T1110" i="30" s="1"/>
  <c r="N1110" i="30"/>
  <c r="O1110" i="30" s="1"/>
  <c r="R1109" i="30"/>
  <c r="S1109" i="30" s="1"/>
  <c r="U1109" i="30" s="1"/>
  <c r="P1109" i="30"/>
  <c r="Q1109" i="30" s="1"/>
  <c r="T1109" i="30" s="1"/>
  <c r="N1109" i="30"/>
  <c r="O1109" i="30" s="1"/>
  <c r="R1108" i="30"/>
  <c r="S1108" i="30" s="1"/>
  <c r="U1108" i="30" s="1"/>
  <c r="P1108" i="30"/>
  <c r="Q1108" i="30" s="1"/>
  <c r="T1108" i="30" s="1"/>
  <c r="N1108" i="30"/>
  <c r="O1108" i="30" s="1"/>
  <c r="R1107" i="30"/>
  <c r="S1107" i="30" s="1"/>
  <c r="U1107" i="30" s="1"/>
  <c r="P1107" i="30"/>
  <c r="Q1107" i="30" s="1"/>
  <c r="T1107" i="30" s="1"/>
  <c r="O1107" i="30"/>
  <c r="V1107" i="30" s="1"/>
  <c r="N1107" i="30"/>
  <c r="U1106" i="30"/>
  <c r="T1106" i="30"/>
  <c r="R1106" i="30"/>
  <c r="S1106" i="30" s="1"/>
  <c r="Q1106" i="30"/>
  <c r="P1106" i="30"/>
  <c r="N1106" i="30"/>
  <c r="O1106" i="30" s="1"/>
  <c r="S1105" i="30"/>
  <c r="U1105" i="30" s="1"/>
  <c r="R1105" i="30"/>
  <c r="P1105" i="30"/>
  <c r="Q1105" i="30" s="1"/>
  <c r="T1105" i="30" s="1"/>
  <c r="N1105" i="30"/>
  <c r="O1105" i="30" s="1"/>
  <c r="R1104" i="30"/>
  <c r="S1104" i="30" s="1"/>
  <c r="U1104" i="30" s="1"/>
  <c r="P1104" i="30"/>
  <c r="Q1104" i="30" s="1"/>
  <c r="T1104" i="30" s="1"/>
  <c r="N1104" i="30"/>
  <c r="O1104" i="30" s="1"/>
  <c r="U1103" i="30"/>
  <c r="S1103" i="30"/>
  <c r="R1103" i="30"/>
  <c r="P1103" i="30"/>
  <c r="Q1103" i="30" s="1"/>
  <c r="T1103" i="30" s="1"/>
  <c r="O1103" i="30"/>
  <c r="N1103" i="30"/>
  <c r="R1102" i="30"/>
  <c r="S1102" i="30" s="1"/>
  <c r="U1102" i="30" s="1"/>
  <c r="P1102" i="30"/>
  <c r="Q1102" i="30" s="1"/>
  <c r="T1102" i="30" s="1"/>
  <c r="N1102" i="30"/>
  <c r="O1102" i="30" s="1"/>
  <c r="R1101" i="30"/>
  <c r="S1101" i="30" s="1"/>
  <c r="U1101" i="30" s="1"/>
  <c r="Q1101" i="30"/>
  <c r="T1101" i="30" s="1"/>
  <c r="P1101" i="30"/>
  <c r="N1101" i="30"/>
  <c r="O1101" i="30" s="1"/>
  <c r="R1100" i="30"/>
  <c r="S1100" i="30" s="1"/>
  <c r="U1100" i="30" s="1"/>
  <c r="P1100" i="30"/>
  <c r="Q1100" i="30" s="1"/>
  <c r="N1100" i="30"/>
  <c r="O1100" i="30" s="1"/>
  <c r="R1099" i="30"/>
  <c r="S1099" i="30" s="1"/>
  <c r="U1099" i="30" s="1"/>
  <c r="P1099" i="30"/>
  <c r="Q1099" i="30" s="1"/>
  <c r="T1099" i="30" s="1"/>
  <c r="N1099" i="30"/>
  <c r="O1099" i="30" s="1"/>
  <c r="R1098" i="30"/>
  <c r="S1098" i="30" s="1"/>
  <c r="U1098" i="30" s="1"/>
  <c r="P1098" i="30"/>
  <c r="Q1098" i="30" s="1"/>
  <c r="T1098" i="30" s="1"/>
  <c r="N1098" i="30"/>
  <c r="O1098" i="30" s="1"/>
  <c r="S1097" i="30"/>
  <c r="U1097" i="30" s="1"/>
  <c r="R1097" i="30"/>
  <c r="P1097" i="30"/>
  <c r="Q1097" i="30" s="1"/>
  <c r="T1097" i="30" s="1"/>
  <c r="N1097" i="30"/>
  <c r="O1097" i="30" s="1"/>
  <c r="R1096" i="30"/>
  <c r="S1096" i="30" s="1"/>
  <c r="U1096" i="30" s="1"/>
  <c r="P1096" i="30"/>
  <c r="Q1096" i="30" s="1"/>
  <c r="T1096" i="30" s="1"/>
  <c r="N1096" i="30"/>
  <c r="O1096" i="30" s="1"/>
  <c r="V1096" i="30" s="1"/>
  <c r="U1095" i="30"/>
  <c r="R1095" i="30"/>
  <c r="S1095" i="30" s="1"/>
  <c r="Q1095" i="30"/>
  <c r="T1095" i="30" s="1"/>
  <c r="P1095" i="30"/>
  <c r="O1095" i="30"/>
  <c r="N1095" i="30"/>
  <c r="S1094" i="30"/>
  <c r="U1094" i="30" s="1"/>
  <c r="R1094" i="30"/>
  <c r="Q1094" i="30"/>
  <c r="T1094" i="30" s="1"/>
  <c r="P1094" i="30"/>
  <c r="N1094" i="30"/>
  <c r="O1094" i="30" s="1"/>
  <c r="S1093" i="30"/>
  <c r="U1093" i="30" s="1"/>
  <c r="R1093" i="30"/>
  <c r="P1093" i="30"/>
  <c r="Q1093" i="30" s="1"/>
  <c r="T1093" i="30" s="1"/>
  <c r="N1093" i="30"/>
  <c r="O1093" i="30" s="1"/>
  <c r="R1092" i="30"/>
  <c r="S1092" i="30" s="1"/>
  <c r="U1092" i="30" s="1"/>
  <c r="P1092" i="30"/>
  <c r="Q1092" i="30" s="1"/>
  <c r="T1092" i="30" s="1"/>
  <c r="N1092" i="30"/>
  <c r="O1092" i="30" s="1"/>
  <c r="R1091" i="30"/>
  <c r="S1091" i="30" s="1"/>
  <c r="U1091" i="30" s="1"/>
  <c r="P1091" i="30"/>
  <c r="Q1091" i="30" s="1"/>
  <c r="N1091" i="30"/>
  <c r="O1091" i="30" s="1"/>
  <c r="R1090" i="30"/>
  <c r="S1090" i="30" s="1"/>
  <c r="U1090" i="30" s="1"/>
  <c r="P1090" i="30"/>
  <c r="Q1090" i="30" s="1"/>
  <c r="T1090" i="30" s="1"/>
  <c r="N1090" i="30"/>
  <c r="O1090" i="30" s="1"/>
  <c r="R1089" i="30"/>
  <c r="S1089" i="30" s="1"/>
  <c r="U1089" i="30" s="1"/>
  <c r="P1089" i="30"/>
  <c r="Q1089" i="30" s="1"/>
  <c r="T1089" i="30" s="1"/>
  <c r="N1089" i="30"/>
  <c r="O1089" i="30" s="1"/>
  <c r="R1088" i="30"/>
  <c r="S1088" i="30" s="1"/>
  <c r="U1088" i="30" s="1"/>
  <c r="P1088" i="30"/>
  <c r="Q1088" i="30" s="1"/>
  <c r="T1088" i="30" s="1"/>
  <c r="O1088" i="30"/>
  <c r="N1088" i="30"/>
  <c r="R1087" i="30"/>
  <c r="S1087" i="30" s="1"/>
  <c r="U1087" i="30" s="1"/>
  <c r="P1087" i="30"/>
  <c r="Q1087" i="30" s="1"/>
  <c r="T1087" i="30" s="1"/>
  <c r="N1087" i="30"/>
  <c r="O1087" i="30" s="1"/>
  <c r="R1086" i="30"/>
  <c r="S1086" i="30" s="1"/>
  <c r="U1086" i="30" s="1"/>
  <c r="P1086" i="30"/>
  <c r="Q1086" i="30" s="1"/>
  <c r="T1086" i="30" s="1"/>
  <c r="N1086" i="30"/>
  <c r="O1086" i="30" s="1"/>
  <c r="R1085" i="30"/>
  <c r="S1085" i="30" s="1"/>
  <c r="U1085" i="30" s="1"/>
  <c r="P1085" i="30"/>
  <c r="Q1085" i="30" s="1"/>
  <c r="T1085" i="30" s="1"/>
  <c r="N1085" i="30"/>
  <c r="O1085" i="30" s="1"/>
  <c r="R1084" i="30"/>
  <c r="S1084" i="30" s="1"/>
  <c r="U1084" i="30" s="1"/>
  <c r="P1084" i="30"/>
  <c r="Q1084" i="30" s="1"/>
  <c r="T1084" i="30" s="1"/>
  <c r="N1084" i="30"/>
  <c r="O1084" i="30" s="1"/>
  <c r="R1083" i="30"/>
  <c r="S1083" i="30" s="1"/>
  <c r="U1083" i="30" s="1"/>
  <c r="Q1083" i="30"/>
  <c r="T1083" i="30" s="1"/>
  <c r="P1083" i="30"/>
  <c r="O1083" i="30"/>
  <c r="N1083" i="30"/>
  <c r="R1082" i="30"/>
  <c r="S1082" i="30" s="1"/>
  <c r="U1082" i="30" s="1"/>
  <c r="P1082" i="30"/>
  <c r="Q1082" i="30" s="1"/>
  <c r="T1082" i="30" s="1"/>
  <c r="N1082" i="30"/>
  <c r="O1082" i="30" s="1"/>
  <c r="R1081" i="30"/>
  <c r="S1081" i="30" s="1"/>
  <c r="U1081" i="30" s="1"/>
  <c r="P1081" i="30"/>
  <c r="Q1081" i="30" s="1"/>
  <c r="T1081" i="30" s="1"/>
  <c r="O1081" i="30"/>
  <c r="N1081" i="30"/>
  <c r="R1080" i="30"/>
  <c r="S1080" i="30" s="1"/>
  <c r="U1080" i="30" s="1"/>
  <c r="P1080" i="30"/>
  <c r="Q1080" i="30" s="1"/>
  <c r="T1080" i="30" s="1"/>
  <c r="N1080" i="30"/>
  <c r="O1080" i="30" s="1"/>
  <c r="V1080" i="30" s="1"/>
  <c r="T1079" i="30"/>
  <c r="R1079" i="30"/>
  <c r="S1079" i="30" s="1"/>
  <c r="U1079" i="30" s="1"/>
  <c r="Q1079" i="30"/>
  <c r="P1079" i="30"/>
  <c r="O1079" i="30"/>
  <c r="N1079" i="30"/>
  <c r="R1078" i="30"/>
  <c r="S1078" i="30" s="1"/>
  <c r="U1078" i="30" s="1"/>
  <c r="P1078" i="30"/>
  <c r="Q1078" i="30" s="1"/>
  <c r="T1078" i="30" s="1"/>
  <c r="N1078" i="30"/>
  <c r="O1078" i="30" s="1"/>
  <c r="R1077" i="30"/>
  <c r="S1077" i="30" s="1"/>
  <c r="U1077" i="30" s="1"/>
  <c r="Q1077" i="30"/>
  <c r="T1077" i="30" s="1"/>
  <c r="P1077" i="30"/>
  <c r="O1077" i="30"/>
  <c r="N1077" i="30"/>
  <c r="R1076" i="30"/>
  <c r="S1076" i="30" s="1"/>
  <c r="U1076" i="30" s="1"/>
  <c r="P1076" i="30"/>
  <c r="Q1076" i="30" s="1"/>
  <c r="N1076" i="30"/>
  <c r="O1076" i="30" s="1"/>
  <c r="R1075" i="30"/>
  <c r="S1075" i="30" s="1"/>
  <c r="U1075" i="30" s="1"/>
  <c r="P1075" i="30"/>
  <c r="Q1075" i="30" s="1"/>
  <c r="T1075" i="30" s="1"/>
  <c r="N1075" i="30"/>
  <c r="O1075" i="30" s="1"/>
  <c r="R1074" i="30"/>
  <c r="S1074" i="30" s="1"/>
  <c r="U1074" i="30" s="1"/>
  <c r="P1074" i="30"/>
  <c r="Q1074" i="30" s="1"/>
  <c r="T1074" i="30" s="1"/>
  <c r="N1074" i="30"/>
  <c r="O1074" i="30" s="1"/>
  <c r="R1073" i="30"/>
  <c r="S1073" i="30" s="1"/>
  <c r="U1073" i="30" s="1"/>
  <c r="Q1073" i="30"/>
  <c r="T1073" i="30" s="1"/>
  <c r="P1073" i="30"/>
  <c r="N1073" i="30"/>
  <c r="O1073" i="30" s="1"/>
  <c r="R1072" i="30"/>
  <c r="S1072" i="30" s="1"/>
  <c r="U1072" i="30" s="1"/>
  <c r="P1072" i="30"/>
  <c r="Q1072" i="30" s="1"/>
  <c r="T1072" i="30" s="1"/>
  <c r="N1072" i="30"/>
  <c r="O1072" i="30" s="1"/>
  <c r="R1071" i="30"/>
  <c r="S1071" i="30" s="1"/>
  <c r="U1071" i="30" s="1"/>
  <c r="P1071" i="30"/>
  <c r="Q1071" i="30" s="1"/>
  <c r="N1071" i="30"/>
  <c r="O1071" i="30" s="1"/>
  <c r="R1070" i="30"/>
  <c r="S1070" i="30" s="1"/>
  <c r="P1070" i="30"/>
  <c r="Q1070" i="30" s="1"/>
  <c r="T1070" i="30" s="1"/>
  <c r="N1070" i="30"/>
  <c r="O1070" i="30" s="1"/>
  <c r="R1069" i="30"/>
  <c r="S1069" i="30" s="1"/>
  <c r="U1069" i="30" s="1"/>
  <c r="P1069" i="30"/>
  <c r="Q1069" i="30" s="1"/>
  <c r="T1069" i="30" s="1"/>
  <c r="N1069" i="30"/>
  <c r="O1069" i="30" s="1"/>
  <c r="R1068" i="30"/>
  <c r="S1068" i="30" s="1"/>
  <c r="U1068" i="30" s="1"/>
  <c r="P1068" i="30"/>
  <c r="Q1068" i="30" s="1"/>
  <c r="N1068" i="30"/>
  <c r="O1068" i="30" s="1"/>
  <c r="S1067" i="30"/>
  <c r="U1067" i="30" s="1"/>
  <c r="R1067" i="30"/>
  <c r="Q1067" i="30"/>
  <c r="T1067" i="30" s="1"/>
  <c r="P1067" i="30"/>
  <c r="O1067" i="30"/>
  <c r="N1067" i="30"/>
  <c r="R1066" i="30"/>
  <c r="S1066" i="30" s="1"/>
  <c r="U1066" i="30" s="1"/>
  <c r="P1066" i="30"/>
  <c r="Q1066" i="30" s="1"/>
  <c r="T1066" i="30" s="1"/>
  <c r="N1066" i="30"/>
  <c r="O1066" i="30" s="1"/>
  <c r="V1066" i="30" s="1"/>
  <c r="R1065" i="30"/>
  <c r="S1065" i="30" s="1"/>
  <c r="U1065" i="30" s="1"/>
  <c r="P1065" i="30"/>
  <c r="Q1065" i="30" s="1"/>
  <c r="T1065" i="30" s="1"/>
  <c r="N1065" i="30"/>
  <c r="O1065" i="30" s="1"/>
  <c r="U1064" i="30"/>
  <c r="T1064" i="30"/>
  <c r="R1064" i="30"/>
  <c r="S1064" i="30" s="1"/>
  <c r="P1064" i="30"/>
  <c r="Q1064" i="30" s="1"/>
  <c r="O1064" i="30"/>
  <c r="N1064" i="30"/>
  <c r="R1063" i="30"/>
  <c r="S1063" i="30" s="1"/>
  <c r="U1063" i="30" s="1"/>
  <c r="P1063" i="30"/>
  <c r="Q1063" i="30" s="1"/>
  <c r="T1063" i="30" s="1"/>
  <c r="N1063" i="30"/>
  <c r="O1063" i="30" s="1"/>
  <c r="R1062" i="30"/>
  <c r="S1062" i="30" s="1"/>
  <c r="U1062" i="30" s="1"/>
  <c r="P1062" i="30"/>
  <c r="Q1062" i="30" s="1"/>
  <c r="T1062" i="30" s="1"/>
  <c r="O1062" i="30"/>
  <c r="V1062" i="30" s="1"/>
  <c r="N1062" i="30"/>
  <c r="R1061" i="30"/>
  <c r="S1061" i="30" s="1"/>
  <c r="U1061" i="30" s="1"/>
  <c r="Q1061" i="30"/>
  <c r="T1061" i="30" s="1"/>
  <c r="P1061" i="30"/>
  <c r="N1061" i="30"/>
  <c r="O1061" i="30" s="1"/>
  <c r="R1060" i="30"/>
  <c r="S1060" i="30" s="1"/>
  <c r="U1060" i="30" s="1"/>
  <c r="P1060" i="30"/>
  <c r="Q1060" i="30" s="1"/>
  <c r="T1060" i="30" s="1"/>
  <c r="N1060" i="30"/>
  <c r="O1060" i="30" s="1"/>
  <c r="R1059" i="30"/>
  <c r="S1059" i="30" s="1"/>
  <c r="U1059" i="30" s="1"/>
  <c r="P1059" i="30"/>
  <c r="Q1059" i="30" s="1"/>
  <c r="T1059" i="30" s="1"/>
  <c r="N1059" i="30"/>
  <c r="O1059" i="30" s="1"/>
  <c r="V1059" i="30" s="1"/>
  <c r="S1058" i="30"/>
  <c r="R1058" i="30"/>
  <c r="P1058" i="30"/>
  <c r="Q1058" i="30" s="1"/>
  <c r="T1058" i="30" s="1"/>
  <c r="O1058" i="30"/>
  <c r="N1058" i="30"/>
  <c r="R1057" i="30"/>
  <c r="S1057" i="30" s="1"/>
  <c r="U1057" i="30" s="1"/>
  <c r="P1057" i="30"/>
  <c r="Q1057" i="30" s="1"/>
  <c r="T1057" i="30" s="1"/>
  <c r="N1057" i="30"/>
  <c r="O1057" i="30" s="1"/>
  <c r="R1056" i="30"/>
  <c r="S1056" i="30" s="1"/>
  <c r="P1056" i="30"/>
  <c r="Q1056" i="30" s="1"/>
  <c r="T1056" i="30" s="1"/>
  <c r="N1056" i="30"/>
  <c r="O1056" i="30" s="1"/>
  <c r="R1055" i="30"/>
  <c r="S1055" i="30" s="1"/>
  <c r="U1055" i="30" s="1"/>
  <c r="P1055" i="30"/>
  <c r="Q1055" i="30" s="1"/>
  <c r="N1055" i="30"/>
  <c r="O1055" i="30" s="1"/>
  <c r="R1054" i="30"/>
  <c r="S1054" i="30" s="1"/>
  <c r="U1054" i="30" s="1"/>
  <c r="P1054" i="30"/>
  <c r="Q1054" i="30" s="1"/>
  <c r="T1054" i="30" s="1"/>
  <c r="N1054" i="30"/>
  <c r="O1054" i="30" s="1"/>
  <c r="R1053" i="30"/>
  <c r="S1053" i="30" s="1"/>
  <c r="U1053" i="30" s="1"/>
  <c r="P1053" i="30"/>
  <c r="Q1053" i="30" s="1"/>
  <c r="T1053" i="30" s="1"/>
  <c r="O1053" i="30"/>
  <c r="N1053" i="30"/>
  <c r="U1052" i="30"/>
  <c r="T1052" i="30"/>
  <c r="R1052" i="30"/>
  <c r="S1052" i="30" s="1"/>
  <c r="P1052" i="30"/>
  <c r="Q1052" i="30" s="1"/>
  <c r="N1052" i="30"/>
  <c r="O1052" i="30" s="1"/>
  <c r="R1051" i="30"/>
  <c r="S1051" i="30" s="1"/>
  <c r="U1051" i="30" s="1"/>
  <c r="P1051" i="30"/>
  <c r="Q1051" i="30" s="1"/>
  <c r="T1051" i="30" s="1"/>
  <c r="N1051" i="30"/>
  <c r="O1051" i="30" s="1"/>
  <c r="T1050" i="30"/>
  <c r="R1050" i="30"/>
  <c r="S1050" i="30" s="1"/>
  <c r="U1050" i="30" s="1"/>
  <c r="P1050" i="30"/>
  <c r="Q1050" i="30" s="1"/>
  <c r="N1050" i="30"/>
  <c r="O1050" i="30" s="1"/>
  <c r="R1049" i="30"/>
  <c r="S1049" i="30" s="1"/>
  <c r="U1049" i="30" s="1"/>
  <c r="P1049" i="30"/>
  <c r="Q1049" i="30" s="1"/>
  <c r="T1049" i="30" s="1"/>
  <c r="N1049" i="30"/>
  <c r="O1049" i="30" s="1"/>
  <c r="V1049" i="30" s="1"/>
  <c r="R1048" i="30"/>
  <c r="S1048" i="30" s="1"/>
  <c r="U1048" i="30" s="1"/>
  <c r="P1048" i="30"/>
  <c r="Q1048" i="30" s="1"/>
  <c r="T1048" i="30" s="1"/>
  <c r="N1048" i="30"/>
  <c r="O1048" i="30" s="1"/>
  <c r="V1048" i="30" s="1"/>
  <c r="R1047" i="30"/>
  <c r="S1047" i="30" s="1"/>
  <c r="U1047" i="30" s="1"/>
  <c r="P1047" i="30"/>
  <c r="Q1047" i="30" s="1"/>
  <c r="T1047" i="30" s="1"/>
  <c r="O1047" i="30"/>
  <c r="N1047" i="30"/>
  <c r="R1046" i="30"/>
  <c r="S1046" i="30" s="1"/>
  <c r="U1046" i="30" s="1"/>
  <c r="P1046" i="30"/>
  <c r="Q1046" i="30" s="1"/>
  <c r="T1046" i="30" s="1"/>
  <c r="N1046" i="30"/>
  <c r="O1046" i="30" s="1"/>
  <c r="V1046" i="30" s="1"/>
  <c r="R1045" i="30"/>
  <c r="S1045" i="30" s="1"/>
  <c r="U1045" i="30" s="1"/>
  <c r="P1045" i="30"/>
  <c r="Q1045" i="30" s="1"/>
  <c r="T1045" i="30" s="1"/>
  <c r="N1045" i="30"/>
  <c r="O1045" i="30" s="1"/>
  <c r="T1044" i="30"/>
  <c r="R1044" i="30"/>
  <c r="S1044" i="30" s="1"/>
  <c r="U1044" i="30" s="1"/>
  <c r="P1044" i="30"/>
  <c r="Q1044" i="30" s="1"/>
  <c r="N1044" i="30"/>
  <c r="O1044" i="30" s="1"/>
  <c r="R1043" i="30"/>
  <c r="S1043" i="30" s="1"/>
  <c r="U1043" i="30" s="1"/>
  <c r="P1043" i="30"/>
  <c r="Q1043" i="30" s="1"/>
  <c r="T1043" i="30" s="1"/>
  <c r="N1043" i="30"/>
  <c r="O1043" i="30" s="1"/>
  <c r="V1043" i="30" s="1"/>
  <c r="R1042" i="30"/>
  <c r="S1042" i="30" s="1"/>
  <c r="U1042" i="30" s="1"/>
  <c r="P1042" i="30"/>
  <c r="Q1042" i="30" s="1"/>
  <c r="T1042" i="30" s="1"/>
  <c r="O1042" i="30"/>
  <c r="N1042" i="30"/>
  <c r="R1041" i="30"/>
  <c r="S1041" i="30" s="1"/>
  <c r="U1041" i="30" s="1"/>
  <c r="Q1041" i="30"/>
  <c r="T1041" i="30" s="1"/>
  <c r="P1041" i="30"/>
  <c r="N1041" i="30"/>
  <c r="O1041" i="30" s="1"/>
  <c r="R1040" i="30"/>
  <c r="S1040" i="30" s="1"/>
  <c r="U1040" i="30" s="1"/>
  <c r="P1040" i="30"/>
  <c r="Q1040" i="30" s="1"/>
  <c r="N1040" i="30"/>
  <c r="O1040" i="30" s="1"/>
  <c r="U1039" i="30"/>
  <c r="T1039" i="30"/>
  <c r="R1039" i="30"/>
  <c r="S1039" i="30" s="1"/>
  <c r="Q1039" i="30"/>
  <c r="P1039" i="30"/>
  <c r="O1039" i="30"/>
  <c r="N1039" i="30"/>
  <c r="R1038" i="30"/>
  <c r="S1038" i="30" s="1"/>
  <c r="U1038" i="30" s="1"/>
  <c r="P1038" i="30"/>
  <c r="Q1038" i="30" s="1"/>
  <c r="T1038" i="30" s="1"/>
  <c r="N1038" i="30"/>
  <c r="O1038" i="30" s="1"/>
  <c r="R1037" i="30"/>
  <c r="S1037" i="30" s="1"/>
  <c r="U1037" i="30" s="1"/>
  <c r="P1037" i="30"/>
  <c r="Q1037" i="30" s="1"/>
  <c r="T1037" i="30" s="1"/>
  <c r="N1037" i="30"/>
  <c r="O1037" i="30" s="1"/>
  <c r="U1036" i="30"/>
  <c r="R1036" i="30"/>
  <c r="S1036" i="30" s="1"/>
  <c r="P1036" i="30"/>
  <c r="Q1036" i="30" s="1"/>
  <c r="T1036" i="30" s="1"/>
  <c r="O1036" i="30"/>
  <c r="N1036" i="30"/>
  <c r="S1035" i="30"/>
  <c r="U1035" i="30" s="1"/>
  <c r="R1035" i="30"/>
  <c r="P1035" i="30"/>
  <c r="Q1035" i="30" s="1"/>
  <c r="T1035" i="30" s="1"/>
  <c r="N1035" i="30"/>
  <c r="O1035" i="30" s="1"/>
  <c r="S1034" i="30"/>
  <c r="U1034" i="30" s="1"/>
  <c r="R1034" i="30"/>
  <c r="P1034" i="30"/>
  <c r="Q1034" i="30" s="1"/>
  <c r="T1034" i="30" s="1"/>
  <c r="N1034" i="30"/>
  <c r="O1034" i="30" s="1"/>
  <c r="R1033" i="30"/>
  <c r="S1033" i="30" s="1"/>
  <c r="U1033" i="30" s="1"/>
  <c r="Q1033" i="30"/>
  <c r="T1033" i="30" s="1"/>
  <c r="P1033" i="30"/>
  <c r="N1033" i="30"/>
  <c r="O1033" i="30" s="1"/>
  <c r="T1032" i="30"/>
  <c r="R1032" i="30"/>
  <c r="S1032" i="30" s="1"/>
  <c r="U1032" i="30" s="1"/>
  <c r="P1032" i="30"/>
  <c r="Q1032" i="30" s="1"/>
  <c r="N1032" i="30"/>
  <c r="O1032" i="30" s="1"/>
  <c r="R1031" i="30"/>
  <c r="S1031" i="30" s="1"/>
  <c r="U1031" i="30" s="1"/>
  <c r="Q1031" i="30"/>
  <c r="T1031" i="30" s="1"/>
  <c r="P1031" i="30"/>
  <c r="O1031" i="30"/>
  <c r="N1031" i="30"/>
  <c r="R1030" i="30"/>
  <c r="S1030" i="30" s="1"/>
  <c r="U1030" i="30" s="1"/>
  <c r="P1030" i="30"/>
  <c r="Q1030" i="30" s="1"/>
  <c r="T1030" i="30" s="1"/>
  <c r="N1030" i="30"/>
  <c r="O1030" i="30" s="1"/>
  <c r="R1029" i="30"/>
  <c r="S1029" i="30" s="1"/>
  <c r="U1029" i="30" s="1"/>
  <c r="P1029" i="30"/>
  <c r="Q1029" i="30" s="1"/>
  <c r="T1029" i="30" s="1"/>
  <c r="N1029" i="30"/>
  <c r="O1029" i="30" s="1"/>
  <c r="T1028" i="30"/>
  <c r="R1028" i="30"/>
  <c r="S1028" i="30" s="1"/>
  <c r="U1028" i="30" s="1"/>
  <c r="P1028" i="30"/>
  <c r="Q1028" i="30" s="1"/>
  <c r="N1028" i="30"/>
  <c r="O1028" i="30" s="1"/>
  <c r="R1027" i="30"/>
  <c r="S1027" i="30" s="1"/>
  <c r="U1027" i="30" s="1"/>
  <c r="P1027" i="30"/>
  <c r="Q1027" i="30" s="1"/>
  <c r="N1027" i="30"/>
  <c r="O1027" i="30" s="1"/>
  <c r="R1026" i="30"/>
  <c r="S1026" i="30" s="1"/>
  <c r="U1026" i="30" s="1"/>
  <c r="P1026" i="30"/>
  <c r="Q1026" i="30" s="1"/>
  <c r="T1026" i="30" s="1"/>
  <c r="N1026" i="30"/>
  <c r="O1026" i="30" s="1"/>
  <c r="R1025" i="30"/>
  <c r="S1025" i="30" s="1"/>
  <c r="U1025" i="30" s="1"/>
  <c r="P1025" i="30"/>
  <c r="Q1025" i="30" s="1"/>
  <c r="T1025" i="30" s="1"/>
  <c r="N1025" i="30"/>
  <c r="O1025" i="30" s="1"/>
  <c r="R1024" i="30"/>
  <c r="S1024" i="30" s="1"/>
  <c r="U1024" i="30" s="1"/>
  <c r="P1024" i="30"/>
  <c r="Q1024" i="30" s="1"/>
  <c r="T1024" i="30" s="1"/>
  <c r="N1024" i="30"/>
  <c r="O1024" i="30" s="1"/>
  <c r="U1023" i="30"/>
  <c r="R1023" i="30"/>
  <c r="S1023" i="30" s="1"/>
  <c r="P1023" i="30"/>
  <c r="Q1023" i="30" s="1"/>
  <c r="T1023" i="30" s="1"/>
  <c r="N1023" i="30"/>
  <c r="O1023" i="30" s="1"/>
  <c r="R1022" i="30"/>
  <c r="S1022" i="30" s="1"/>
  <c r="U1022" i="30" s="1"/>
  <c r="P1022" i="30"/>
  <c r="Q1022" i="30" s="1"/>
  <c r="T1022" i="30" s="1"/>
  <c r="N1022" i="30"/>
  <c r="O1022" i="30" s="1"/>
  <c r="R1021" i="30"/>
  <c r="S1021" i="30" s="1"/>
  <c r="U1021" i="30" s="1"/>
  <c r="P1021" i="30"/>
  <c r="Q1021" i="30" s="1"/>
  <c r="T1021" i="30" s="1"/>
  <c r="O1021" i="30"/>
  <c r="N1021" i="30"/>
  <c r="T1020" i="30"/>
  <c r="R1020" i="30"/>
  <c r="S1020" i="30" s="1"/>
  <c r="U1020" i="30" s="1"/>
  <c r="P1020" i="30"/>
  <c r="Q1020" i="30" s="1"/>
  <c r="N1020" i="30"/>
  <c r="O1020" i="30" s="1"/>
  <c r="S1019" i="30"/>
  <c r="U1019" i="30" s="1"/>
  <c r="R1019" i="30"/>
  <c r="Q1019" i="30"/>
  <c r="T1019" i="30" s="1"/>
  <c r="P1019" i="30"/>
  <c r="O1019" i="30"/>
  <c r="N1019" i="30"/>
  <c r="R1018" i="30"/>
  <c r="S1018" i="30" s="1"/>
  <c r="U1018" i="30" s="1"/>
  <c r="P1018" i="30"/>
  <c r="Q1018" i="30" s="1"/>
  <c r="T1018" i="30" s="1"/>
  <c r="N1018" i="30"/>
  <c r="O1018" i="30" s="1"/>
  <c r="R1017" i="30"/>
  <c r="S1017" i="30" s="1"/>
  <c r="U1017" i="30" s="1"/>
  <c r="Q1017" i="30"/>
  <c r="T1017" i="30" s="1"/>
  <c r="P1017" i="30"/>
  <c r="O1017" i="30"/>
  <c r="N1017" i="30"/>
  <c r="U1016" i="30"/>
  <c r="R1016" i="30"/>
  <c r="S1016" i="30" s="1"/>
  <c r="P1016" i="30"/>
  <c r="Q1016" i="30" s="1"/>
  <c r="T1016" i="30" s="1"/>
  <c r="N1016" i="30"/>
  <c r="O1016" i="30" s="1"/>
  <c r="R1015" i="30"/>
  <c r="S1015" i="30" s="1"/>
  <c r="U1015" i="30" s="1"/>
  <c r="P1015" i="30"/>
  <c r="Q1015" i="30" s="1"/>
  <c r="T1015" i="30" s="1"/>
  <c r="O1015" i="30"/>
  <c r="N1015" i="30"/>
  <c r="S1014" i="30"/>
  <c r="U1014" i="30" s="1"/>
  <c r="R1014" i="30"/>
  <c r="Q1014" i="30"/>
  <c r="T1014" i="30" s="1"/>
  <c r="P1014" i="30"/>
  <c r="N1014" i="30"/>
  <c r="O1014" i="30" s="1"/>
  <c r="S1013" i="30"/>
  <c r="U1013" i="30" s="1"/>
  <c r="R1013" i="30"/>
  <c r="P1013" i="30"/>
  <c r="Q1013" i="30" s="1"/>
  <c r="T1013" i="30" s="1"/>
  <c r="N1013" i="30"/>
  <c r="O1013" i="30" s="1"/>
  <c r="U1012" i="30"/>
  <c r="R1012" i="30"/>
  <c r="S1012" i="30" s="1"/>
  <c r="P1012" i="30"/>
  <c r="Q1012" i="30" s="1"/>
  <c r="T1012" i="30" s="1"/>
  <c r="N1012" i="30"/>
  <c r="O1012" i="30" s="1"/>
  <c r="V1012" i="30" s="1"/>
  <c r="R1011" i="30"/>
  <c r="S1011" i="30" s="1"/>
  <c r="U1011" i="30" s="1"/>
  <c r="P1011" i="30"/>
  <c r="Q1011" i="30" s="1"/>
  <c r="T1011" i="30" s="1"/>
  <c r="N1011" i="30"/>
  <c r="O1011" i="30" s="1"/>
  <c r="R1010" i="30"/>
  <c r="S1010" i="30" s="1"/>
  <c r="U1010" i="30" s="1"/>
  <c r="P1010" i="30"/>
  <c r="Q1010" i="30" s="1"/>
  <c r="T1010" i="30" s="1"/>
  <c r="O1010" i="30"/>
  <c r="N1010" i="30"/>
  <c r="U1009" i="30"/>
  <c r="R1009" i="30"/>
  <c r="S1009" i="30" s="1"/>
  <c r="P1009" i="30"/>
  <c r="Q1009" i="30" s="1"/>
  <c r="T1009" i="30" s="1"/>
  <c r="N1009" i="30"/>
  <c r="O1009" i="30" s="1"/>
  <c r="R1008" i="30"/>
  <c r="S1008" i="30" s="1"/>
  <c r="U1008" i="30" s="1"/>
  <c r="P1008" i="30"/>
  <c r="Q1008" i="30" s="1"/>
  <c r="T1008" i="30" s="1"/>
  <c r="N1008" i="30"/>
  <c r="O1008" i="30" s="1"/>
  <c r="V1008" i="30" s="1"/>
  <c r="U1007" i="30"/>
  <c r="R1007" i="30"/>
  <c r="S1007" i="30" s="1"/>
  <c r="P1007" i="30"/>
  <c r="Q1007" i="30" s="1"/>
  <c r="T1007" i="30" s="1"/>
  <c r="N1007" i="30"/>
  <c r="O1007" i="30" s="1"/>
  <c r="R1006" i="30"/>
  <c r="S1006" i="30" s="1"/>
  <c r="U1006" i="30" s="1"/>
  <c r="P1006" i="30"/>
  <c r="Q1006" i="30" s="1"/>
  <c r="T1006" i="30" s="1"/>
  <c r="N1006" i="30"/>
  <c r="O1006" i="30" s="1"/>
  <c r="R1005" i="30"/>
  <c r="S1005" i="30" s="1"/>
  <c r="U1005" i="30" s="1"/>
  <c r="P1005" i="30"/>
  <c r="Q1005" i="30" s="1"/>
  <c r="T1005" i="30" s="1"/>
  <c r="N1005" i="30"/>
  <c r="O1005" i="30" s="1"/>
  <c r="U1004" i="30"/>
  <c r="R1004" i="30"/>
  <c r="S1004" i="30" s="1"/>
  <c r="P1004" i="30"/>
  <c r="Q1004" i="30" s="1"/>
  <c r="T1004" i="30" s="1"/>
  <c r="N1004" i="30"/>
  <c r="O1004" i="30" s="1"/>
  <c r="R1003" i="30"/>
  <c r="S1003" i="30" s="1"/>
  <c r="U1003" i="30" s="1"/>
  <c r="P1003" i="30"/>
  <c r="Q1003" i="30" s="1"/>
  <c r="T1003" i="30" s="1"/>
  <c r="O1003" i="30"/>
  <c r="N1003" i="30"/>
  <c r="R1002" i="30"/>
  <c r="S1002" i="30" s="1"/>
  <c r="U1002" i="30" s="1"/>
  <c r="P1002" i="30"/>
  <c r="Q1002" i="30" s="1"/>
  <c r="T1002" i="30" s="1"/>
  <c r="N1002" i="30"/>
  <c r="O1002" i="30" s="1"/>
  <c r="R1001" i="30"/>
  <c r="S1001" i="30" s="1"/>
  <c r="U1001" i="30" s="1"/>
  <c r="P1001" i="30"/>
  <c r="Q1001" i="30" s="1"/>
  <c r="T1001" i="30" s="1"/>
  <c r="N1001" i="30"/>
  <c r="O1001" i="30" s="1"/>
  <c r="R1000" i="30"/>
  <c r="S1000" i="30" s="1"/>
  <c r="U1000" i="30" s="1"/>
  <c r="P1000" i="30"/>
  <c r="Q1000" i="30" s="1"/>
  <c r="T1000" i="30" s="1"/>
  <c r="O1000" i="30"/>
  <c r="V1000" i="30" s="1"/>
  <c r="N1000" i="30"/>
  <c r="R999" i="30"/>
  <c r="S999" i="30" s="1"/>
  <c r="U999" i="30" s="1"/>
  <c r="Q999" i="30"/>
  <c r="T999" i="30" s="1"/>
  <c r="P999" i="30"/>
  <c r="N999" i="30"/>
  <c r="O999" i="30" s="1"/>
  <c r="T998" i="30"/>
  <c r="R998" i="30"/>
  <c r="S998" i="30" s="1"/>
  <c r="U998" i="30" s="1"/>
  <c r="P998" i="30"/>
  <c r="Q998" i="30" s="1"/>
  <c r="N998" i="30"/>
  <c r="O998" i="30" s="1"/>
  <c r="R997" i="30"/>
  <c r="S997" i="30" s="1"/>
  <c r="U997" i="30" s="1"/>
  <c r="Q997" i="30"/>
  <c r="T997" i="30" s="1"/>
  <c r="P997" i="30"/>
  <c r="N997" i="30"/>
  <c r="O997" i="30" s="1"/>
  <c r="R996" i="30"/>
  <c r="S996" i="30" s="1"/>
  <c r="U996" i="30" s="1"/>
  <c r="P996" i="30"/>
  <c r="Q996" i="30" s="1"/>
  <c r="T996" i="30" s="1"/>
  <c r="N996" i="30"/>
  <c r="O996" i="30" s="1"/>
  <c r="R995" i="30"/>
  <c r="S995" i="30" s="1"/>
  <c r="U995" i="30" s="1"/>
  <c r="P995" i="30"/>
  <c r="Q995" i="30" s="1"/>
  <c r="T995" i="30" s="1"/>
  <c r="N995" i="30"/>
  <c r="O995" i="30" s="1"/>
  <c r="R994" i="30"/>
  <c r="S994" i="30" s="1"/>
  <c r="U994" i="30" s="1"/>
  <c r="Q994" i="30"/>
  <c r="T994" i="30" s="1"/>
  <c r="P994" i="30"/>
  <c r="N994" i="30"/>
  <c r="O994" i="30" s="1"/>
  <c r="R993" i="30"/>
  <c r="S993" i="30" s="1"/>
  <c r="U993" i="30" s="1"/>
  <c r="P993" i="30"/>
  <c r="Q993" i="30" s="1"/>
  <c r="T993" i="30" s="1"/>
  <c r="N993" i="30"/>
  <c r="O993" i="30" s="1"/>
  <c r="R992" i="30"/>
  <c r="S992" i="30" s="1"/>
  <c r="U992" i="30" s="1"/>
  <c r="P992" i="30"/>
  <c r="Q992" i="30" s="1"/>
  <c r="T992" i="30" s="1"/>
  <c r="N992" i="30"/>
  <c r="O992" i="30" s="1"/>
  <c r="V992" i="30" s="1"/>
  <c r="R991" i="30"/>
  <c r="S991" i="30" s="1"/>
  <c r="U991" i="30" s="1"/>
  <c r="P991" i="30"/>
  <c r="Q991" i="30" s="1"/>
  <c r="T991" i="30" s="1"/>
  <c r="N991" i="30"/>
  <c r="O991" i="30" s="1"/>
  <c r="S990" i="30"/>
  <c r="U990" i="30" s="1"/>
  <c r="R990" i="30"/>
  <c r="P990" i="30"/>
  <c r="Q990" i="30" s="1"/>
  <c r="T990" i="30" s="1"/>
  <c r="N990" i="30"/>
  <c r="O990" i="30" s="1"/>
  <c r="R989" i="30"/>
  <c r="S989" i="30" s="1"/>
  <c r="U989" i="30" s="1"/>
  <c r="P989" i="30"/>
  <c r="Q989" i="30" s="1"/>
  <c r="T989" i="30" s="1"/>
  <c r="O989" i="30"/>
  <c r="N989" i="30"/>
  <c r="R988" i="30"/>
  <c r="S988" i="30" s="1"/>
  <c r="U988" i="30" s="1"/>
  <c r="P988" i="30"/>
  <c r="Q988" i="30" s="1"/>
  <c r="T988" i="30" s="1"/>
  <c r="O988" i="30"/>
  <c r="N988" i="30"/>
  <c r="S987" i="30"/>
  <c r="U987" i="30" s="1"/>
  <c r="R987" i="30"/>
  <c r="Q987" i="30"/>
  <c r="T987" i="30" s="1"/>
  <c r="P987" i="30"/>
  <c r="N987" i="30"/>
  <c r="O987" i="30" s="1"/>
  <c r="R986" i="30"/>
  <c r="S986" i="30" s="1"/>
  <c r="U986" i="30" s="1"/>
  <c r="P986" i="30"/>
  <c r="Q986" i="30" s="1"/>
  <c r="T986" i="30" s="1"/>
  <c r="N986" i="30"/>
  <c r="O986" i="30" s="1"/>
  <c r="V986" i="30" s="1"/>
  <c r="R985" i="30"/>
  <c r="S985" i="30" s="1"/>
  <c r="U985" i="30" s="1"/>
  <c r="Q985" i="30"/>
  <c r="T985" i="30" s="1"/>
  <c r="P985" i="30"/>
  <c r="O985" i="30"/>
  <c r="V985" i="30" s="1"/>
  <c r="N985" i="30"/>
  <c r="T984" i="30"/>
  <c r="R984" i="30"/>
  <c r="S984" i="30" s="1"/>
  <c r="U984" i="30" s="1"/>
  <c r="P984" i="30"/>
  <c r="Q984" i="30" s="1"/>
  <c r="N984" i="30"/>
  <c r="O984" i="30" s="1"/>
  <c r="R983" i="30"/>
  <c r="S983" i="30" s="1"/>
  <c r="U983" i="30" s="1"/>
  <c r="P983" i="30"/>
  <c r="Q983" i="30" s="1"/>
  <c r="T983" i="30" s="1"/>
  <c r="N983" i="30"/>
  <c r="O983" i="30" s="1"/>
  <c r="R982" i="30"/>
  <c r="S982" i="30" s="1"/>
  <c r="U982" i="30" s="1"/>
  <c r="P982" i="30"/>
  <c r="Q982" i="30" s="1"/>
  <c r="T982" i="30" s="1"/>
  <c r="O982" i="30"/>
  <c r="N982" i="30"/>
  <c r="R981" i="30"/>
  <c r="S981" i="30" s="1"/>
  <c r="U981" i="30" s="1"/>
  <c r="P981" i="30"/>
  <c r="Q981" i="30" s="1"/>
  <c r="T981" i="30" s="1"/>
  <c r="N981" i="30"/>
  <c r="O981" i="30" s="1"/>
  <c r="U980" i="30"/>
  <c r="T980" i="30"/>
  <c r="R980" i="30"/>
  <c r="S980" i="30" s="1"/>
  <c r="P980" i="30"/>
  <c r="Q980" i="30" s="1"/>
  <c r="N980" i="30"/>
  <c r="O980" i="30" s="1"/>
  <c r="R979" i="30"/>
  <c r="S979" i="30" s="1"/>
  <c r="U979" i="30" s="1"/>
  <c r="P979" i="30"/>
  <c r="Q979" i="30" s="1"/>
  <c r="N979" i="30"/>
  <c r="O979" i="30" s="1"/>
  <c r="R978" i="30"/>
  <c r="S978" i="30" s="1"/>
  <c r="U978" i="30" s="1"/>
  <c r="Q978" i="30"/>
  <c r="T978" i="30" s="1"/>
  <c r="P978" i="30"/>
  <c r="N978" i="30"/>
  <c r="O978" i="30" s="1"/>
  <c r="V978" i="30" s="1"/>
  <c r="R977" i="30"/>
  <c r="S977" i="30" s="1"/>
  <c r="U977" i="30" s="1"/>
  <c r="Q977" i="30"/>
  <c r="T977" i="30" s="1"/>
  <c r="P977" i="30"/>
  <c r="N977" i="30"/>
  <c r="O977" i="30" s="1"/>
  <c r="R976" i="30"/>
  <c r="S976" i="30" s="1"/>
  <c r="U976" i="30" s="1"/>
  <c r="P976" i="30"/>
  <c r="Q976" i="30" s="1"/>
  <c r="T976" i="30" s="1"/>
  <c r="N976" i="30"/>
  <c r="O976" i="30" s="1"/>
  <c r="R975" i="30"/>
  <c r="S975" i="30" s="1"/>
  <c r="U975" i="30" s="1"/>
  <c r="P975" i="30"/>
  <c r="Q975" i="30" s="1"/>
  <c r="T975" i="30" s="1"/>
  <c r="N975" i="30"/>
  <c r="O975" i="30" s="1"/>
  <c r="R974" i="30"/>
  <c r="S974" i="30" s="1"/>
  <c r="U974" i="30" s="1"/>
  <c r="P974" i="30"/>
  <c r="Q974" i="30" s="1"/>
  <c r="N974" i="30"/>
  <c r="O974" i="30" s="1"/>
  <c r="T973" i="30"/>
  <c r="S973" i="30"/>
  <c r="U973" i="30" s="1"/>
  <c r="R973" i="30"/>
  <c r="Q973" i="30"/>
  <c r="P973" i="30"/>
  <c r="O973" i="30"/>
  <c r="N973" i="30"/>
  <c r="R972" i="30"/>
  <c r="S972" i="30" s="1"/>
  <c r="U972" i="30" s="1"/>
  <c r="P972" i="30"/>
  <c r="Q972" i="30" s="1"/>
  <c r="T972" i="30" s="1"/>
  <c r="N972" i="30"/>
  <c r="O972" i="30" s="1"/>
  <c r="V972" i="30" s="1"/>
  <c r="R971" i="30"/>
  <c r="S971" i="30" s="1"/>
  <c r="U971" i="30" s="1"/>
  <c r="Q971" i="30"/>
  <c r="T971" i="30" s="1"/>
  <c r="P971" i="30"/>
  <c r="N971" i="30"/>
  <c r="O971" i="30" s="1"/>
  <c r="R970" i="30"/>
  <c r="S970" i="30" s="1"/>
  <c r="U970" i="30" s="1"/>
  <c r="P970" i="30"/>
  <c r="Q970" i="30" s="1"/>
  <c r="T970" i="30" s="1"/>
  <c r="N970" i="30"/>
  <c r="O970" i="30" s="1"/>
  <c r="R969" i="30"/>
  <c r="S969" i="30" s="1"/>
  <c r="U969" i="30" s="1"/>
  <c r="P969" i="30"/>
  <c r="Q969" i="30" s="1"/>
  <c r="T969" i="30" s="1"/>
  <c r="N969" i="30"/>
  <c r="O969" i="30" s="1"/>
  <c r="V969" i="30" s="1"/>
  <c r="R968" i="30"/>
  <c r="S968" i="30" s="1"/>
  <c r="U968" i="30" s="1"/>
  <c r="P968" i="30"/>
  <c r="Q968" i="30" s="1"/>
  <c r="O968" i="30"/>
  <c r="N968" i="30"/>
  <c r="S967" i="30"/>
  <c r="U967" i="30" s="1"/>
  <c r="R967" i="30"/>
  <c r="P967" i="30"/>
  <c r="Q967" i="30" s="1"/>
  <c r="T967" i="30" s="1"/>
  <c r="N967" i="30"/>
  <c r="O967" i="30" s="1"/>
  <c r="R966" i="30"/>
  <c r="S966" i="30" s="1"/>
  <c r="U966" i="30" s="1"/>
  <c r="P966" i="30"/>
  <c r="Q966" i="30" s="1"/>
  <c r="T966" i="30" s="1"/>
  <c r="N966" i="30"/>
  <c r="O966" i="30" s="1"/>
  <c r="S965" i="30"/>
  <c r="U965" i="30" s="1"/>
  <c r="R965" i="30"/>
  <c r="Q965" i="30"/>
  <c r="T965" i="30" s="1"/>
  <c r="P965" i="30"/>
  <c r="N965" i="30"/>
  <c r="O965" i="30" s="1"/>
  <c r="R964" i="30"/>
  <c r="S964" i="30" s="1"/>
  <c r="U964" i="30" s="1"/>
  <c r="P964" i="30"/>
  <c r="Q964" i="30" s="1"/>
  <c r="T964" i="30" s="1"/>
  <c r="N964" i="30"/>
  <c r="O964" i="30" s="1"/>
  <c r="T963" i="30"/>
  <c r="R963" i="30"/>
  <c r="S963" i="30" s="1"/>
  <c r="U963" i="30" s="1"/>
  <c r="P963" i="30"/>
  <c r="Q963" i="30" s="1"/>
  <c r="N963" i="30"/>
  <c r="O963" i="30" s="1"/>
  <c r="R962" i="30"/>
  <c r="S962" i="30" s="1"/>
  <c r="U962" i="30" s="1"/>
  <c r="Q962" i="30"/>
  <c r="T962" i="30" s="1"/>
  <c r="P962" i="30"/>
  <c r="N962" i="30"/>
  <c r="O962" i="30" s="1"/>
  <c r="R961" i="30"/>
  <c r="S961" i="30" s="1"/>
  <c r="U961" i="30" s="1"/>
  <c r="P961" i="30"/>
  <c r="Q961" i="30" s="1"/>
  <c r="T961" i="30" s="1"/>
  <c r="N961" i="30"/>
  <c r="O961" i="30" s="1"/>
  <c r="R960" i="30"/>
  <c r="S960" i="30" s="1"/>
  <c r="U960" i="30" s="1"/>
  <c r="P960" i="30"/>
  <c r="Q960" i="30" s="1"/>
  <c r="T960" i="30" s="1"/>
  <c r="N960" i="30"/>
  <c r="O960" i="30" s="1"/>
  <c r="R959" i="30"/>
  <c r="S959" i="30" s="1"/>
  <c r="U959" i="30" s="1"/>
  <c r="P959" i="30"/>
  <c r="Q959" i="30" s="1"/>
  <c r="T959" i="30" s="1"/>
  <c r="O959" i="30"/>
  <c r="N959" i="30"/>
  <c r="U958" i="30"/>
  <c r="R958" i="30"/>
  <c r="S958" i="30" s="1"/>
  <c r="P958" i="30"/>
  <c r="Q958" i="30" s="1"/>
  <c r="T958" i="30" s="1"/>
  <c r="N958" i="30"/>
  <c r="O958" i="30" s="1"/>
  <c r="R957" i="30"/>
  <c r="S957" i="30" s="1"/>
  <c r="U957" i="30" s="1"/>
  <c r="P957" i="30"/>
  <c r="Q957" i="30" s="1"/>
  <c r="T957" i="30" s="1"/>
  <c r="N957" i="30"/>
  <c r="O957" i="30" s="1"/>
  <c r="R956" i="30"/>
  <c r="S956" i="30" s="1"/>
  <c r="U956" i="30" s="1"/>
  <c r="Q956" i="30"/>
  <c r="T956" i="30" s="1"/>
  <c r="P956" i="30"/>
  <c r="N956" i="30"/>
  <c r="O956" i="30" s="1"/>
  <c r="R955" i="30"/>
  <c r="S955" i="30" s="1"/>
  <c r="U955" i="30" s="1"/>
  <c r="Q955" i="30"/>
  <c r="T955" i="30" s="1"/>
  <c r="P955" i="30"/>
  <c r="N955" i="30"/>
  <c r="O955" i="30" s="1"/>
  <c r="V955" i="30" s="1"/>
  <c r="R954" i="30"/>
  <c r="S954" i="30" s="1"/>
  <c r="U954" i="30" s="1"/>
  <c r="P954" i="30"/>
  <c r="Q954" i="30" s="1"/>
  <c r="T954" i="30" s="1"/>
  <c r="O954" i="30"/>
  <c r="V954" i="30" s="1"/>
  <c r="N954" i="30"/>
  <c r="U953" i="30"/>
  <c r="R953" i="30"/>
  <c r="S953" i="30" s="1"/>
  <c r="Q953" i="30"/>
  <c r="T953" i="30" s="1"/>
  <c r="P953" i="30"/>
  <c r="N953" i="30"/>
  <c r="O953" i="30" s="1"/>
  <c r="R952" i="30"/>
  <c r="S952" i="30" s="1"/>
  <c r="U952" i="30" s="1"/>
  <c r="P952" i="30"/>
  <c r="Q952" i="30" s="1"/>
  <c r="T952" i="30" s="1"/>
  <c r="N952" i="30"/>
  <c r="O952" i="30" s="1"/>
  <c r="V952" i="30" s="1"/>
  <c r="R951" i="30"/>
  <c r="S951" i="30" s="1"/>
  <c r="U951" i="30" s="1"/>
  <c r="Q951" i="30"/>
  <c r="T951" i="30" s="1"/>
  <c r="P951" i="30"/>
  <c r="N951" i="30"/>
  <c r="O951" i="30" s="1"/>
  <c r="T950" i="30"/>
  <c r="R950" i="30"/>
  <c r="S950" i="30" s="1"/>
  <c r="P950" i="30"/>
  <c r="Q950" i="30" s="1"/>
  <c r="N950" i="30"/>
  <c r="O950" i="30" s="1"/>
  <c r="R949" i="30"/>
  <c r="S949" i="30" s="1"/>
  <c r="U949" i="30" s="1"/>
  <c r="P949" i="30"/>
  <c r="Q949" i="30" s="1"/>
  <c r="T949" i="30" s="1"/>
  <c r="N949" i="30"/>
  <c r="O949" i="30" s="1"/>
  <c r="T948" i="30"/>
  <c r="R948" i="30"/>
  <c r="S948" i="30" s="1"/>
  <c r="Q948" i="30"/>
  <c r="P948" i="30"/>
  <c r="N948" i="30"/>
  <c r="O948" i="30" s="1"/>
  <c r="R947" i="30"/>
  <c r="S947" i="30" s="1"/>
  <c r="U947" i="30" s="1"/>
  <c r="P947" i="30"/>
  <c r="Q947" i="30" s="1"/>
  <c r="T947" i="30" s="1"/>
  <c r="N947" i="30"/>
  <c r="O947" i="30" s="1"/>
  <c r="R946" i="30"/>
  <c r="S946" i="30" s="1"/>
  <c r="U946" i="30" s="1"/>
  <c r="P946" i="30"/>
  <c r="Q946" i="30" s="1"/>
  <c r="T946" i="30" s="1"/>
  <c r="N946" i="30"/>
  <c r="O946" i="30" s="1"/>
  <c r="S945" i="30"/>
  <c r="U945" i="30" s="1"/>
  <c r="R945" i="30"/>
  <c r="P945" i="30"/>
  <c r="Q945" i="30" s="1"/>
  <c r="T945" i="30" s="1"/>
  <c r="O945" i="30"/>
  <c r="N945" i="30"/>
  <c r="R944" i="30"/>
  <c r="S944" i="30" s="1"/>
  <c r="U944" i="30" s="1"/>
  <c r="P944" i="30"/>
  <c r="Q944" i="30" s="1"/>
  <c r="T944" i="30" s="1"/>
  <c r="O944" i="30"/>
  <c r="N944" i="30"/>
  <c r="U943" i="30"/>
  <c r="R943" i="30"/>
  <c r="S943" i="30" s="1"/>
  <c r="P943" i="30"/>
  <c r="Q943" i="30" s="1"/>
  <c r="T943" i="30" s="1"/>
  <c r="N943" i="30"/>
  <c r="O943" i="30" s="1"/>
  <c r="R942" i="30"/>
  <c r="S942" i="30" s="1"/>
  <c r="U942" i="30" s="1"/>
  <c r="V942" i="30" s="1"/>
  <c r="P942" i="30"/>
  <c r="Q942" i="30" s="1"/>
  <c r="T942" i="30" s="1"/>
  <c r="N942" i="30"/>
  <c r="O942" i="30" s="1"/>
  <c r="R941" i="30"/>
  <c r="S941" i="30" s="1"/>
  <c r="U941" i="30" s="1"/>
  <c r="P941" i="30"/>
  <c r="Q941" i="30" s="1"/>
  <c r="T941" i="30" s="1"/>
  <c r="N941" i="30"/>
  <c r="O941" i="30" s="1"/>
  <c r="R940" i="30"/>
  <c r="S940" i="30" s="1"/>
  <c r="U940" i="30" s="1"/>
  <c r="P940" i="30"/>
  <c r="Q940" i="30" s="1"/>
  <c r="T940" i="30" s="1"/>
  <c r="N940" i="30"/>
  <c r="O940" i="30" s="1"/>
  <c r="R939" i="30"/>
  <c r="S939" i="30" s="1"/>
  <c r="U939" i="30" s="1"/>
  <c r="Q939" i="30"/>
  <c r="T939" i="30" s="1"/>
  <c r="P939" i="30"/>
  <c r="N939" i="30"/>
  <c r="O939" i="30" s="1"/>
  <c r="R938" i="30"/>
  <c r="S938" i="30" s="1"/>
  <c r="U938" i="30" s="1"/>
  <c r="P938" i="30"/>
  <c r="Q938" i="30" s="1"/>
  <c r="T938" i="30" s="1"/>
  <c r="N938" i="30"/>
  <c r="O938" i="30" s="1"/>
  <c r="R937" i="30"/>
  <c r="S937" i="30" s="1"/>
  <c r="U937" i="30" s="1"/>
  <c r="P937" i="30"/>
  <c r="Q937" i="30" s="1"/>
  <c r="T937" i="30" s="1"/>
  <c r="N937" i="30"/>
  <c r="O937" i="30" s="1"/>
  <c r="R936" i="30"/>
  <c r="S936" i="30" s="1"/>
  <c r="U936" i="30" s="1"/>
  <c r="P936" i="30"/>
  <c r="Q936" i="30" s="1"/>
  <c r="T936" i="30" s="1"/>
  <c r="O936" i="30"/>
  <c r="N936" i="30"/>
  <c r="T935" i="30"/>
  <c r="R935" i="30"/>
  <c r="S935" i="30" s="1"/>
  <c r="U935" i="30" s="1"/>
  <c r="P935" i="30"/>
  <c r="Q935" i="30" s="1"/>
  <c r="N935" i="30"/>
  <c r="O935" i="30" s="1"/>
  <c r="R934" i="30"/>
  <c r="S934" i="30" s="1"/>
  <c r="U934" i="30" s="1"/>
  <c r="P934" i="30"/>
  <c r="Q934" i="30" s="1"/>
  <c r="N934" i="30"/>
  <c r="O934" i="30" s="1"/>
  <c r="R933" i="30"/>
  <c r="S933" i="30" s="1"/>
  <c r="U933" i="30" s="1"/>
  <c r="P933" i="30"/>
  <c r="Q933" i="30" s="1"/>
  <c r="T933" i="30" s="1"/>
  <c r="N933" i="30"/>
  <c r="O933" i="30" s="1"/>
  <c r="R932" i="30"/>
  <c r="S932" i="30" s="1"/>
  <c r="U932" i="30" s="1"/>
  <c r="P932" i="30"/>
  <c r="Q932" i="30" s="1"/>
  <c r="T932" i="30" s="1"/>
  <c r="N932" i="30"/>
  <c r="O932" i="30" s="1"/>
  <c r="R931" i="30"/>
  <c r="S931" i="30" s="1"/>
  <c r="U931" i="30" s="1"/>
  <c r="P931" i="30"/>
  <c r="Q931" i="30" s="1"/>
  <c r="T931" i="30" s="1"/>
  <c r="N931" i="30"/>
  <c r="O931" i="30" s="1"/>
  <c r="R930" i="30"/>
  <c r="S930" i="30" s="1"/>
  <c r="U930" i="30" s="1"/>
  <c r="P930" i="30"/>
  <c r="Q930" i="30" s="1"/>
  <c r="T930" i="30" s="1"/>
  <c r="N930" i="30"/>
  <c r="O930" i="30" s="1"/>
  <c r="R929" i="30"/>
  <c r="S929" i="30" s="1"/>
  <c r="U929" i="30" s="1"/>
  <c r="P929" i="30"/>
  <c r="Q929" i="30" s="1"/>
  <c r="T929" i="30" s="1"/>
  <c r="N929" i="30"/>
  <c r="O929" i="30" s="1"/>
  <c r="U928" i="30"/>
  <c r="S928" i="30"/>
  <c r="R928" i="30"/>
  <c r="P928" i="30"/>
  <c r="Q928" i="30" s="1"/>
  <c r="T928" i="30" s="1"/>
  <c r="N928" i="30"/>
  <c r="O928" i="30" s="1"/>
  <c r="U927" i="30"/>
  <c r="R927" i="30"/>
  <c r="S927" i="30" s="1"/>
  <c r="P927" i="30"/>
  <c r="Q927" i="30" s="1"/>
  <c r="T927" i="30" s="1"/>
  <c r="N927" i="30"/>
  <c r="O927" i="30" s="1"/>
  <c r="R926" i="30"/>
  <c r="S926" i="30" s="1"/>
  <c r="U926" i="30" s="1"/>
  <c r="P926" i="30"/>
  <c r="Q926" i="30" s="1"/>
  <c r="T926" i="30" s="1"/>
  <c r="N926" i="30"/>
  <c r="O926" i="30" s="1"/>
  <c r="R925" i="30"/>
  <c r="S925" i="30" s="1"/>
  <c r="U925" i="30" s="1"/>
  <c r="Q925" i="30"/>
  <c r="T925" i="30" s="1"/>
  <c r="P925" i="30"/>
  <c r="N925" i="30"/>
  <c r="O925" i="30" s="1"/>
  <c r="R924" i="30"/>
  <c r="S924" i="30" s="1"/>
  <c r="P924" i="30"/>
  <c r="Q924" i="30" s="1"/>
  <c r="T924" i="30" s="1"/>
  <c r="N924" i="30"/>
  <c r="O924" i="30" s="1"/>
  <c r="U923" i="30"/>
  <c r="R923" i="30"/>
  <c r="S923" i="30" s="1"/>
  <c r="P923" i="30"/>
  <c r="Q923" i="30" s="1"/>
  <c r="T923" i="30" s="1"/>
  <c r="O923" i="30"/>
  <c r="N923" i="30"/>
  <c r="R922" i="30"/>
  <c r="S922" i="30" s="1"/>
  <c r="U922" i="30" s="1"/>
  <c r="P922" i="30"/>
  <c r="Q922" i="30" s="1"/>
  <c r="T922" i="30" s="1"/>
  <c r="O922" i="30"/>
  <c r="V922" i="30" s="1"/>
  <c r="N922" i="30"/>
  <c r="R921" i="30"/>
  <c r="S921" i="30" s="1"/>
  <c r="U921" i="30" s="1"/>
  <c r="Q921" i="30"/>
  <c r="T921" i="30" s="1"/>
  <c r="P921" i="30"/>
  <c r="N921" i="30"/>
  <c r="O921" i="30" s="1"/>
  <c r="T920" i="30"/>
  <c r="S920" i="30"/>
  <c r="U920" i="30" s="1"/>
  <c r="V920" i="30" s="1"/>
  <c r="R920" i="30"/>
  <c r="Q920" i="30"/>
  <c r="P920" i="30"/>
  <c r="N920" i="30"/>
  <c r="O920" i="30" s="1"/>
  <c r="R919" i="30"/>
  <c r="S919" i="30" s="1"/>
  <c r="U919" i="30" s="1"/>
  <c r="P919" i="30"/>
  <c r="Q919" i="30" s="1"/>
  <c r="T919" i="30" s="1"/>
  <c r="O919" i="30"/>
  <c r="V919" i="30" s="1"/>
  <c r="N919" i="30"/>
  <c r="R918" i="30"/>
  <c r="S918" i="30" s="1"/>
  <c r="U918" i="30" s="1"/>
  <c r="P918" i="30"/>
  <c r="Q918" i="30" s="1"/>
  <c r="T918" i="30" s="1"/>
  <c r="N918" i="30"/>
  <c r="O918" i="30" s="1"/>
  <c r="V918" i="30" s="1"/>
  <c r="U917" i="30"/>
  <c r="R917" i="30"/>
  <c r="S917" i="30" s="1"/>
  <c r="Q917" i="30"/>
  <c r="T917" i="30" s="1"/>
  <c r="P917" i="30"/>
  <c r="O917" i="30"/>
  <c r="N917" i="30"/>
  <c r="R916" i="30"/>
  <c r="S916" i="30" s="1"/>
  <c r="U916" i="30" s="1"/>
  <c r="P916" i="30"/>
  <c r="Q916" i="30" s="1"/>
  <c r="T916" i="30" s="1"/>
  <c r="N916" i="30"/>
  <c r="O916" i="30" s="1"/>
  <c r="T915" i="30"/>
  <c r="R915" i="30"/>
  <c r="S915" i="30" s="1"/>
  <c r="U915" i="30" s="1"/>
  <c r="P915" i="30"/>
  <c r="Q915" i="30" s="1"/>
  <c r="O915" i="30"/>
  <c r="V915" i="30" s="1"/>
  <c r="N915" i="30"/>
  <c r="R914" i="30"/>
  <c r="S914" i="30" s="1"/>
  <c r="U914" i="30" s="1"/>
  <c r="Q914" i="30"/>
  <c r="T914" i="30" s="1"/>
  <c r="P914" i="30"/>
  <c r="N914" i="30"/>
  <c r="O914" i="30" s="1"/>
  <c r="R913" i="30"/>
  <c r="S913" i="30" s="1"/>
  <c r="U913" i="30" s="1"/>
  <c r="Q913" i="30"/>
  <c r="T913" i="30" s="1"/>
  <c r="P913" i="30"/>
  <c r="N913" i="30"/>
  <c r="O913" i="30" s="1"/>
  <c r="R912" i="30"/>
  <c r="S912" i="30" s="1"/>
  <c r="P912" i="30"/>
  <c r="Q912" i="30" s="1"/>
  <c r="T912" i="30" s="1"/>
  <c r="N912" i="30"/>
  <c r="O912" i="30" s="1"/>
  <c r="R911" i="30"/>
  <c r="S911" i="30" s="1"/>
  <c r="U911" i="30" s="1"/>
  <c r="P911" i="30"/>
  <c r="Q911" i="30" s="1"/>
  <c r="T911" i="30" s="1"/>
  <c r="N911" i="30"/>
  <c r="O911" i="30" s="1"/>
  <c r="R910" i="30"/>
  <c r="S910" i="30" s="1"/>
  <c r="U910" i="30" s="1"/>
  <c r="P910" i="30"/>
  <c r="Q910" i="30" s="1"/>
  <c r="T910" i="30" s="1"/>
  <c r="N910" i="30"/>
  <c r="O910" i="30" s="1"/>
  <c r="R909" i="30"/>
  <c r="S909" i="30" s="1"/>
  <c r="U909" i="30" s="1"/>
  <c r="Q909" i="30"/>
  <c r="T909" i="30" s="1"/>
  <c r="P909" i="30"/>
  <c r="N909" i="30"/>
  <c r="O909" i="30" s="1"/>
  <c r="V909" i="30" s="1"/>
  <c r="T908" i="30"/>
  <c r="R908" i="30"/>
  <c r="S908" i="30" s="1"/>
  <c r="U908" i="30" s="1"/>
  <c r="Q908" i="30"/>
  <c r="P908" i="30"/>
  <c r="N908" i="30"/>
  <c r="O908" i="30" s="1"/>
  <c r="R907" i="30"/>
  <c r="S907" i="30" s="1"/>
  <c r="U907" i="30" s="1"/>
  <c r="P907" i="30"/>
  <c r="Q907" i="30" s="1"/>
  <c r="T907" i="30" s="1"/>
  <c r="O907" i="30"/>
  <c r="N907" i="30"/>
  <c r="R906" i="30"/>
  <c r="S906" i="30" s="1"/>
  <c r="U906" i="30" s="1"/>
  <c r="P906" i="30"/>
  <c r="Q906" i="30" s="1"/>
  <c r="T906" i="30" s="1"/>
  <c r="N906" i="30"/>
  <c r="O906" i="30" s="1"/>
  <c r="R905" i="30"/>
  <c r="S905" i="30" s="1"/>
  <c r="U905" i="30" s="1"/>
  <c r="Q905" i="30"/>
  <c r="T905" i="30" s="1"/>
  <c r="P905" i="30"/>
  <c r="N905" i="30"/>
  <c r="O905" i="30" s="1"/>
  <c r="V905" i="30" s="1"/>
  <c r="R904" i="30"/>
  <c r="S904" i="30" s="1"/>
  <c r="U904" i="30" s="1"/>
  <c r="Q904" i="30"/>
  <c r="T904" i="30" s="1"/>
  <c r="P904" i="30"/>
  <c r="N904" i="30"/>
  <c r="O904" i="30" s="1"/>
  <c r="R903" i="30"/>
  <c r="S903" i="30" s="1"/>
  <c r="U903" i="30" s="1"/>
  <c r="P903" i="30"/>
  <c r="Q903" i="30" s="1"/>
  <c r="T903" i="30" s="1"/>
  <c r="O903" i="30"/>
  <c r="V903" i="30" s="1"/>
  <c r="N903" i="30"/>
  <c r="R902" i="30"/>
  <c r="S902" i="30" s="1"/>
  <c r="U902" i="30" s="1"/>
  <c r="Q902" i="30"/>
  <c r="T902" i="30" s="1"/>
  <c r="P902" i="30"/>
  <c r="N902" i="30"/>
  <c r="O902" i="30" s="1"/>
  <c r="R901" i="30"/>
  <c r="S901" i="30" s="1"/>
  <c r="U901" i="30" s="1"/>
  <c r="P901" i="30"/>
  <c r="Q901" i="30" s="1"/>
  <c r="T901" i="30" s="1"/>
  <c r="N901" i="30"/>
  <c r="O901" i="30" s="1"/>
  <c r="V901" i="30" s="1"/>
  <c r="R900" i="30"/>
  <c r="S900" i="30" s="1"/>
  <c r="U900" i="30" s="1"/>
  <c r="P900" i="30"/>
  <c r="Q900" i="30" s="1"/>
  <c r="T900" i="30" s="1"/>
  <c r="V900" i="30" s="1"/>
  <c r="N900" i="30"/>
  <c r="O900" i="30" s="1"/>
  <c r="R899" i="30"/>
  <c r="S899" i="30" s="1"/>
  <c r="U899" i="30" s="1"/>
  <c r="P899" i="30"/>
  <c r="Q899" i="30" s="1"/>
  <c r="T899" i="30" s="1"/>
  <c r="N899" i="30"/>
  <c r="O899" i="30" s="1"/>
  <c r="R898" i="30"/>
  <c r="S898" i="30" s="1"/>
  <c r="U898" i="30" s="1"/>
  <c r="Q898" i="30"/>
  <c r="T898" i="30" s="1"/>
  <c r="P898" i="30"/>
  <c r="N898" i="30"/>
  <c r="O898" i="30" s="1"/>
  <c r="V898" i="30" s="1"/>
  <c r="R897" i="30"/>
  <c r="S897" i="30" s="1"/>
  <c r="U897" i="30" s="1"/>
  <c r="P897" i="30"/>
  <c r="Q897" i="30" s="1"/>
  <c r="T897" i="30" s="1"/>
  <c r="N897" i="30"/>
  <c r="O897" i="30" s="1"/>
  <c r="R896" i="30"/>
  <c r="S896" i="30" s="1"/>
  <c r="U896" i="30" s="1"/>
  <c r="P896" i="30"/>
  <c r="Q896" i="30" s="1"/>
  <c r="T896" i="30" s="1"/>
  <c r="N896" i="30"/>
  <c r="O896" i="30" s="1"/>
  <c r="U895" i="30"/>
  <c r="R895" i="30"/>
  <c r="S895" i="30" s="1"/>
  <c r="P895" i="30"/>
  <c r="Q895" i="30" s="1"/>
  <c r="T895" i="30" s="1"/>
  <c r="N895" i="30"/>
  <c r="O895" i="30" s="1"/>
  <c r="R894" i="30"/>
  <c r="S894" i="30" s="1"/>
  <c r="U894" i="30" s="1"/>
  <c r="P894" i="30"/>
  <c r="Q894" i="30" s="1"/>
  <c r="T894" i="30" s="1"/>
  <c r="N894" i="30"/>
  <c r="O894" i="30" s="1"/>
  <c r="V894" i="30" s="1"/>
  <c r="R893" i="30"/>
  <c r="S893" i="30" s="1"/>
  <c r="U893" i="30" s="1"/>
  <c r="Q893" i="30"/>
  <c r="T893" i="30" s="1"/>
  <c r="P893" i="30"/>
  <c r="N893" i="30"/>
  <c r="O893" i="30" s="1"/>
  <c r="V893" i="30" s="1"/>
  <c r="R892" i="30"/>
  <c r="S892" i="30" s="1"/>
  <c r="P892" i="30"/>
  <c r="Q892" i="30" s="1"/>
  <c r="T892" i="30" s="1"/>
  <c r="N892" i="30"/>
  <c r="O892" i="30" s="1"/>
  <c r="R891" i="30"/>
  <c r="S891" i="30" s="1"/>
  <c r="U891" i="30" s="1"/>
  <c r="Q891" i="30"/>
  <c r="T891" i="30" s="1"/>
  <c r="P891" i="30"/>
  <c r="O891" i="30"/>
  <c r="N891" i="30"/>
  <c r="R890" i="30"/>
  <c r="S890" i="30" s="1"/>
  <c r="U890" i="30" s="1"/>
  <c r="P890" i="30"/>
  <c r="Q890" i="30" s="1"/>
  <c r="T890" i="30" s="1"/>
  <c r="N890" i="30"/>
  <c r="O890" i="30" s="1"/>
  <c r="V890" i="30" s="1"/>
  <c r="R889" i="30"/>
  <c r="S889" i="30" s="1"/>
  <c r="U889" i="30" s="1"/>
  <c r="P889" i="30"/>
  <c r="Q889" i="30" s="1"/>
  <c r="T889" i="30" s="1"/>
  <c r="N889" i="30"/>
  <c r="O889" i="30" s="1"/>
  <c r="R888" i="30"/>
  <c r="S888" i="30" s="1"/>
  <c r="U888" i="30" s="1"/>
  <c r="P888" i="30"/>
  <c r="Q888" i="30" s="1"/>
  <c r="T888" i="30" s="1"/>
  <c r="N888" i="30"/>
  <c r="O888" i="30" s="1"/>
  <c r="R887" i="30"/>
  <c r="S887" i="30" s="1"/>
  <c r="U887" i="30" s="1"/>
  <c r="P887" i="30"/>
  <c r="Q887" i="30" s="1"/>
  <c r="T887" i="30" s="1"/>
  <c r="N887" i="30"/>
  <c r="O887" i="30" s="1"/>
  <c r="R886" i="30"/>
  <c r="S886" i="30" s="1"/>
  <c r="U886" i="30" s="1"/>
  <c r="P886" i="30"/>
  <c r="Q886" i="30" s="1"/>
  <c r="T886" i="30" s="1"/>
  <c r="N886" i="30"/>
  <c r="O886" i="30" s="1"/>
  <c r="V886" i="30" s="1"/>
  <c r="U885" i="30"/>
  <c r="R885" i="30"/>
  <c r="S885" i="30" s="1"/>
  <c r="P885" i="30"/>
  <c r="Q885" i="30" s="1"/>
  <c r="T885" i="30" s="1"/>
  <c r="N885" i="30"/>
  <c r="O885" i="30" s="1"/>
  <c r="S884" i="30"/>
  <c r="U884" i="30" s="1"/>
  <c r="V884" i="30" s="1"/>
  <c r="R884" i="30"/>
  <c r="Q884" i="30"/>
  <c r="T884" i="30" s="1"/>
  <c r="P884" i="30"/>
  <c r="N884" i="30"/>
  <c r="O884" i="30" s="1"/>
  <c r="R883" i="30"/>
  <c r="S883" i="30" s="1"/>
  <c r="U883" i="30" s="1"/>
  <c r="P883" i="30"/>
  <c r="Q883" i="30" s="1"/>
  <c r="T883" i="30" s="1"/>
  <c r="N883" i="30"/>
  <c r="O883" i="30" s="1"/>
  <c r="R882" i="30"/>
  <c r="S882" i="30" s="1"/>
  <c r="U882" i="30" s="1"/>
  <c r="Q882" i="30"/>
  <c r="T882" i="30" s="1"/>
  <c r="P882" i="30"/>
  <c r="N882" i="30"/>
  <c r="O882" i="30" s="1"/>
  <c r="T881" i="30"/>
  <c r="R881" i="30"/>
  <c r="S881" i="30" s="1"/>
  <c r="U881" i="30" s="1"/>
  <c r="P881" i="30"/>
  <c r="Q881" i="30" s="1"/>
  <c r="N881" i="30"/>
  <c r="O881" i="30" s="1"/>
  <c r="R880" i="30"/>
  <c r="S880" i="30" s="1"/>
  <c r="U880" i="30" s="1"/>
  <c r="P880" i="30"/>
  <c r="Q880" i="30" s="1"/>
  <c r="T880" i="30" s="1"/>
  <c r="N880" i="30"/>
  <c r="O880" i="30" s="1"/>
  <c r="R879" i="30"/>
  <c r="S879" i="30" s="1"/>
  <c r="U879" i="30" s="1"/>
  <c r="Q879" i="30"/>
  <c r="T879" i="30" s="1"/>
  <c r="P879" i="30"/>
  <c r="N879" i="30"/>
  <c r="O879" i="30" s="1"/>
  <c r="R878" i="30"/>
  <c r="S878" i="30" s="1"/>
  <c r="U878" i="30" s="1"/>
  <c r="Q878" i="30"/>
  <c r="T878" i="30" s="1"/>
  <c r="P878" i="30"/>
  <c r="N878" i="30"/>
  <c r="O878" i="30" s="1"/>
  <c r="U877" i="30"/>
  <c r="R877" i="30"/>
  <c r="S877" i="30" s="1"/>
  <c r="Q877" i="30"/>
  <c r="T877" i="30" s="1"/>
  <c r="P877" i="30"/>
  <c r="N877" i="30"/>
  <c r="O877" i="30" s="1"/>
  <c r="R876" i="30"/>
  <c r="S876" i="30" s="1"/>
  <c r="U876" i="30" s="1"/>
  <c r="P876" i="30"/>
  <c r="Q876" i="30" s="1"/>
  <c r="N876" i="30"/>
  <c r="O876" i="30" s="1"/>
  <c r="R875" i="30"/>
  <c r="S875" i="30" s="1"/>
  <c r="U875" i="30" s="1"/>
  <c r="P875" i="30"/>
  <c r="Q875" i="30" s="1"/>
  <c r="T875" i="30" s="1"/>
  <c r="N875" i="30"/>
  <c r="O875" i="30" s="1"/>
  <c r="R874" i="30"/>
  <c r="S874" i="30" s="1"/>
  <c r="U874" i="30" s="1"/>
  <c r="P874" i="30"/>
  <c r="Q874" i="30" s="1"/>
  <c r="T874" i="30" s="1"/>
  <c r="N874" i="30"/>
  <c r="O874" i="30" s="1"/>
  <c r="V874" i="30" s="1"/>
  <c r="R873" i="30"/>
  <c r="S873" i="30" s="1"/>
  <c r="U873" i="30" s="1"/>
  <c r="P873" i="30"/>
  <c r="Q873" i="30" s="1"/>
  <c r="T873" i="30" s="1"/>
  <c r="N873" i="30"/>
  <c r="O873" i="30" s="1"/>
  <c r="R872" i="30"/>
  <c r="S872" i="30" s="1"/>
  <c r="U872" i="30" s="1"/>
  <c r="P872" i="30"/>
  <c r="Q872" i="30" s="1"/>
  <c r="T872" i="30" s="1"/>
  <c r="N872" i="30"/>
  <c r="O872" i="30" s="1"/>
  <c r="R871" i="30"/>
  <c r="S871" i="30" s="1"/>
  <c r="U871" i="30" s="1"/>
  <c r="Q871" i="30"/>
  <c r="T871" i="30" s="1"/>
  <c r="P871" i="30"/>
  <c r="N871" i="30"/>
  <c r="O871" i="30" s="1"/>
  <c r="R870" i="30"/>
  <c r="S870" i="30" s="1"/>
  <c r="U870" i="30" s="1"/>
  <c r="Q870" i="30"/>
  <c r="T870" i="30" s="1"/>
  <c r="P870" i="30"/>
  <c r="N870" i="30"/>
  <c r="O870" i="30" s="1"/>
  <c r="R869" i="30"/>
  <c r="S869" i="30" s="1"/>
  <c r="U869" i="30" s="1"/>
  <c r="Q869" i="30"/>
  <c r="T869" i="30" s="1"/>
  <c r="P869" i="30"/>
  <c r="N869" i="30"/>
  <c r="O869" i="30" s="1"/>
  <c r="R868" i="30"/>
  <c r="S868" i="30" s="1"/>
  <c r="U868" i="30" s="1"/>
  <c r="Q868" i="30"/>
  <c r="T868" i="30" s="1"/>
  <c r="P868" i="30"/>
  <c r="N868" i="30"/>
  <c r="O868" i="30" s="1"/>
  <c r="S867" i="30"/>
  <c r="U867" i="30" s="1"/>
  <c r="R867" i="30"/>
  <c r="P867" i="30"/>
  <c r="Q867" i="30" s="1"/>
  <c r="T867" i="30" s="1"/>
  <c r="N867" i="30"/>
  <c r="O867" i="30" s="1"/>
  <c r="R866" i="30"/>
  <c r="S866" i="30" s="1"/>
  <c r="U866" i="30" s="1"/>
  <c r="P866" i="30"/>
  <c r="Q866" i="30" s="1"/>
  <c r="T866" i="30" s="1"/>
  <c r="N866" i="30"/>
  <c r="O866" i="30" s="1"/>
  <c r="R865" i="30"/>
  <c r="S865" i="30" s="1"/>
  <c r="U865" i="30" s="1"/>
  <c r="V865" i="30" s="1"/>
  <c r="Q865" i="30"/>
  <c r="T865" i="30" s="1"/>
  <c r="P865" i="30"/>
  <c r="N865" i="30"/>
  <c r="O865" i="30" s="1"/>
  <c r="R864" i="30"/>
  <c r="S864" i="30" s="1"/>
  <c r="U864" i="30" s="1"/>
  <c r="Q864" i="30"/>
  <c r="T864" i="30" s="1"/>
  <c r="P864" i="30"/>
  <c r="N864" i="30"/>
  <c r="O864" i="30" s="1"/>
  <c r="R863" i="30"/>
  <c r="S863" i="30" s="1"/>
  <c r="U863" i="30" s="1"/>
  <c r="P863" i="30"/>
  <c r="Q863" i="30" s="1"/>
  <c r="T863" i="30" s="1"/>
  <c r="N863" i="30"/>
  <c r="O863" i="30" s="1"/>
  <c r="U862" i="30"/>
  <c r="R862" i="30"/>
  <c r="S862" i="30" s="1"/>
  <c r="P862" i="30"/>
  <c r="Q862" i="30" s="1"/>
  <c r="T862" i="30" s="1"/>
  <c r="N862" i="30"/>
  <c r="O862" i="30" s="1"/>
  <c r="V862" i="30" s="1"/>
  <c r="R861" i="30"/>
  <c r="S861" i="30" s="1"/>
  <c r="P861" i="30"/>
  <c r="Q861" i="30" s="1"/>
  <c r="T861" i="30" s="1"/>
  <c r="N861" i="30"/>
  <c r="O861" i="30" s="1"/>
  <c r="R860" i="30"/>
  <c r="S860" i="30" s="1"/>
  <c r="U860" i="30" s="1"/>
  <c r="P860" i="30"/>
  <c r="Q860" i="30" s="1"/>
  <c r="T860" i="30" s="1"/>
  <c r="O860" i="30"/>
  <c r="N860" i="30"/>
  <c r="R859" i="30"/>
  <c r="S859" i="30" s="1"/>
  <c r="U859" i="30" s="1"/>
  <c r="P859" i="30"/>
  <c r="Q859" i="30" s="1"/>
  <c r="T859" i="30" s="1"/>
  <c r="N859" i="30"/>
  <c r="O859" i="30" s="1"/>
  <c r="R858" i="30"/>
  <c r="S858" i="30" s="1"/>
  <c r="U858" i="30" s="1"/>
  <c r="P858" i="30"/>
  <c r="Q858" i="30" s="1"/>
  <c r="T858" i="30" s="1"/>
  <c r="N858" i="30"/>
  <c r="O858" i="30" s="1"/>
  <c r="R857" i="30"/>
  <c r="S857" i="30" s="1"/>
  <c r="U857" i="30" s="1"/>
  <c r="Q857" i="30"/>
  <c r="T857" i="30" s="1"/>
  <c r="P857" i="30"/>
  <c r="N857" i="30"/>
  <c r="O857" i="30" s="1"/>
  <c r="R856" i="30"/>
  <c r="S856" i="30" s="1"/>
  <c r="U856" i="30" s="1"/>
  <c r="P856" i="30"/>
  <c r="Q856" i="30" s="1"/>
  <c r="T856" i="30" s="1"/>
  <c r="N856" i="30"/>
  <c r="O856" i="30" s="1"/>
  <c r="R855" i="30"/>
  <c r="S855" i="30" s="1"/>
  <c r="U855" i="30" s="1"/>
  <c r="Q855" i="30"/>
  <c r="T855" i="30" s="1"/>
  <c r="P855" i="30"/>
  <c r="N855" i="30"/>
  <c r="O855" i="30" s="1"/>
  <c r="R854" i="30"/>
  <c r="S854" i="30" s="1"/>
  <c r="U854" i="30" s="1"/>
  <c r="P854" i="30"/>
  <c r="Q854" i="30" s="1"/>
  <c r="T854" i="30" s="1"/>
  <c r="N854" i="30"/>
  <c r="O854" i="30" s="1"/>
  <c r="V854" i="30" s="1"/>
  <c r="R853" i="30"/>
  <c r="S853" i="30" s="1"/>
  <c r="U853" i="30" s="1"/>
  <c r="Q853" i="30"/>
  <c r="T853" i="30" s="1"/>
  <c r="P853" i="30"/>
  <c r="N853" i="30"/>
  <c r="O853" i="30" s="1"/>
  <c r="R852" i="30"/>
  <c r="S852" i="30" s="1"/>
  <c r="U852" i="30" s="1"/>
  <c r="P852" i="30"/>
  <c r="Q852" i="30" s="1"/>
  <c r="N852" i="30"/>
  <c r="O852" i="30" s="1"/>
  <c r="U851" i="30"/>
  <c r="R851" i="30"/>
  <c r="S851" i="30" s="1"/>
  <c r="P851" i="30"/>
  <c r="Q851" i="30" s="1"/>
  <c r="T851" i="30" s="1"/>
  <c r="N851" i="30"/>
  <c r="O851" i="30" s="1"/>
  <c r="R850" i="30"/>
  <c r="S850" i="30" s="1"/>
  <c r="U850" i="30" s="1"/>
  <c r="P850" i="30"/>
  <c r="Q850" i="30" s="1"/>
  <c r="T850" i="30" s="1"/>
  <c r="N850" i="30"/>
  <c r="O850" i="30" s="1"/>
  <c r="R849" i="30"/>
  <c r="S849" i="30" s="1"/>
  <c r="U849" i="30" s="1"/>
  <c r="Q849" i="30"/>
  <c r="T849" i="30" s="1"/>
  <c r="P849" i="30"/>
  <c r="N849" i="30"/>
  <c r="O849" i="30" s="1"/>
  <c r="R848" i="30"/>
  <c r="S848" i="30" s="1"/>
  <c r="U848" i="30" s="1"/>
  <c r="P848" i="30"/>
  <c r="Q848" i="30" s="1"/>
  <c r="T848" i="30" s="1"/>
  <c r="N848" i="30"/>
  <c r="O848" i="30" s="1"/>
  <c r="R847" i="30"/>
  <c r="S847" i="30" s="1"/>
  <c r="U847" i="30" s="1"/>
  <c r="P847" i="30"/>
  <c r="Q847" i="30" s="1"/>
  <c r="T847" i="30" s="1"/>
  <c r="N847" i="30"/>
  <c r="O847" i="30" s="1"/>
  <c r="R846" i="30"/>
  <c r="S846" i="30" s="1"/>
  <c r="U846" i="30" s="1"/>
  <c r="P846" i="30"/>
  <c r="Q846" i="30" s="1"/>
  <c r="T846" i="30" s="1"/>
  <c r="N846" i="30"/>
  <c r="O846" i="30" s="1"/>
  <c r="T845" i="30"/>
  <c r="R845" i="30"/>
  <c r="S845" i="30" s="1"/>
  <c r="Q845" i="30"/>
  <c r="P845" i="30"/>
  <c r="N845" i="30"/>
  <c r="O845" i="30" s="1"/>
  <c r="R844" i="30"/>
  <c r="S844" i="30" s="1"/>
  <c r="U844" i="30" s="1"/>
  <c r="P844" i="30"/>
  <c r="Q844" i="30" s="1"/>
  <c r="T844" i="30" s="1"/>
  <c r="O844" i="30"/>
  <c r="N844" i="30"/>
  <c r="R843" i="30"/>
  <c r="S843" i="30" s="1"/>
  <c r="U843" i="30" s="1"/>
  <c r="P843" i="30"/>
  <c r="Q843" i="30" s="1"/>
  <c r="T843" i="30" s="1"/>
  <c r="N843" i="30"/>
  <c r="O843" i="30" s="1"/>
  <c r="R842" i="30"/>
  <c r="S842" i="30" s="1"/>
  <c r="U842" i="30" s="1"/>
  <c r="P842" i="30"/>
  <c r="Q842" i="30" s="1"/>
  <c r="T842" i="30" s="1"/>
  <c r="N842" i="30"/>
  <c r="O842" i="30" s="1"/>
  <c r="V842" i="30" s="1"/>
  <c r="R841" i="30"/>
  <c r="S841" i="30" s="1"/>
  <c r="U841" i="30" s="1"/>
  <c r="Q841" i="30"/>
  <c r="T841" i="30" s="1"/>
  <c r="P841" i="30"/>
  <c r="N841" i="30"/>
  <c r="O841" i="30" s="1"/>
  <c r="R840" i="30"/>
  <c r="S840" i="30" s="1"/>
  <c r="U840" i="30" s="1"/>
  <c r="P840" i="30"/>
  <c r="Q840" i="30" s="1"/>
  <c r="T840" i="30" s="1"/>
  <c r="N840" i="30"/>
  <c r="O840" i="30" s="1"/>
  <c r="R839" i="30"/>
  <c r="S839" i="30" s="1"/>
  <c r="U839" i="30" s="1"/>
  <c r="P839" i="30"/>
  <c r="Q839" i="30" s="1"/>
  <c r="T839" i="30" s="1"/>
  <c r="N839" i="30"/>
  <c r="O839" i="30" s="1"/>
  <c r="R838" i="30"/>
  <c r="S838" i="30" s="1"/>
  <c r="U838" i="30" s="1"/>
  <c r="Q838" i="30"/>
  <c r="T838" i="30" s="1"/>
  <c r="P838" i="30"/>
  <c r="N838" i="30"/>
  <c r="O838" i="30" s="1"/>
  <c r="R837" i="30"/>
  <c r="S837" i="30" s="1"/>
  <c r="U837" i="30" s="1"/>
  <c r="Q837" i="30"/>
  <c r="T837" i="30" s="1"/>
  <c r="P837" i="30"/>
  <c r="N837" i="30"/>
  <c r="O837" i="30" s="1"/>
  <c r="S836" i="30"/>
  <c r="U836" i="30" s="1"/>
  <c r="R836" i="30"/>
  <c r="P836" i="30"/>
  <c r="Q836" i="30" s="1"/>
  <c r="T836" i="30" s="1"/>
  <c r="N836" i="30"/>
  <c r="O836" i="30" s="1"/>
  <c r="S835" i="30"/>
  <c r="U835" i="30" s="1"/>
  <c r="R835" i="30"/>
  <c r="P835" i="30"/>
  <c r="Q835" i="30" s="1"/>
  <c r="T835" i="30" s="1"/>
  <c r="N835" i="30"/>
  <c r="O835" i="30" s="1"/>
  <c r="R834" i="30"/>
  <c r="S834" i="30" s="1"/>
  <c r="U834" i="30" s="1"/>
  <c r="P834" i="30"/>
  <c r="Q834" i="30" s="1"/>
  <c r="T834" i="30" s="1"/>
  <c r="O834" i="30"/>
  <c r="N834" i="30"/>
  <c r="R833" i="30"/>
  <c r="S833" i="30" s="1"/>
  <c r="U833" i="30" s="1"/>
  <c r="P833" i="30"/>
  <c r="Q833" i="30" s="1"/>
  <c r="T833" i="30" s="1"/>
  <c r="O833" i="30"/>
  <c r="N833" i="30"/>
  <c r="R832" i="30"/>
  <c r="S832" i="30" s="1"/>
  <c r="U832" i="30" s="1"/>
  <c r="P832" i="30"/>
  <c r="Q832" i="30" s="1"/>
  <c r="T832" i="30" s="1"/>
  <c r="N832" i="30"/>
  <c r="O832" i="30" s="1"/>
  <c r="R831" i="30"/>
  <c r="S831" i="30" s="1"/>
  <c r="U831" i="30" s="1"/>
  <c r="P831" i="30"/>
  <c r="Q831" i="30" s="1"/>
  <c r="T831" i="30" s="1"/>
  <c r="N831" i="30"/>
  <c r="O831" i="30" s="1"/>
  <c r="R830" i="30"/>
  <c r="S830" i="30" s="1"/>
  <c r="U830" i="30" s="1"/>
  <c r="P830" i="30"/>
  <c r="Q830" i="30" s="1"/>
  <c r="T830" i="30" s="1"/>
  <c r="O830" i="30"/>
  <c r="N830" i="30"/>
  <c r="R829" i="30"/>
  <c r="S829" i="30" s="1"/>
  <c r="U829" i="30" s="1"/>
  <c r="P829" i="30"/>
  <c r="Q829" i="30" s="1"/>
  <c r="T829" i="30" s="1"/>
  <c r="N829" i="30"/>
  <c r="O829" i="30" s="1"/>
  <c r="R828" i="30"/>
  <c r="S828" i="30" s="1"/>
  <c r="U828" i="30" s="1"/>
  <c r="P828" i="30"/>
  <c r="Q828" i="30" s="1"/>
  <c r="O828" i="30"/>
  <c r="N828" i="30"/>
  <c r="R827" i="30"/>
  <c r="S827" i="30" s="1"/>
  <c r="U827" i="30" s="1"/>
  <c r="P827" i="30"/>
  <c r="Q827" i="30" s="1"/>
  <c r="T827" i="30" s="1"/>
  <c r="O827" i="30"/>
  <c r="N827" i="30"/>
  <c r="R826" i="30"/>
  <c r="S826" i="30" s="1"/>
  <c r="U826" i="30" s="1"/>
  <c r="P826" i="30"/>
  <c r="Q826" i="30" s="1"/>
  <c r="T826" i="30" s="1"/>
  <c r="N826" i="30"/>
  <c r="O826" i="30" s="1"/>
  <c r="R825" i="30"/>
  <c r="S825" i="30" s="1"/>
  <c r="U825" i="30" s="1"/>
  <c r="P825" i="30"/>
  <c r="Q825" i="30" s="1"/>
  <c r="T825" i="30" s="1"/>
  <c r="N825" i="30"/>
  <c r="O825" i="30" s="1"/>
  <c r="U824" i="30"/>
  <c r="R824" i="30"/>
  <c r="S824" i="30" s="1"/>
  <c r="P824" i="30"/>
  <c r="Q824" i="30" s="1"/>
  <c r="N824" i="30"/>
  <c r="O824" i="30" s="1"/>
  <c r="R823" i="30"/>
  <c r="S823" i="30" s="1"/>
  <c r="U823" i="30" s="1"/>
  <c r="P823" i="30"/>
  <c r="Q823" i="30" s="1"/>
  <c r="T823" i="30" s="1"/>
  <c r="N823" i="30"/>
  <c r="O823" i="30" s="1"/>
  <c r="R822" i="30"/>
  <c r="S822" i="30" s="1"/>
  <c r="U822" i="30" s="1"/>
  <c r="Q822" i="30"/>
  <c r="T822" i="30" s="1"/>
  <c r="P822" i="30"/>
  <c r="N822" i="30"/>
  <c r="O822" i="30" s="1"/>
  <c r="V822" i="30" s="1"/>
  <c r="R821" i="30"/>
  <c r="S821" i="30" s="1"/>
  <c r="P821" i="30"/>
  <c r="Q821" i="30" s="1"/>
  <c r="T821" i="30" s="1"/>
  <c r="N821" i="30"/>
  <c r="O821" i="30" s="1"/>
  <c r="R820" i="30"/>
  <c r="S820" i="30" s="1"/>
  <c r="U820" i="30" s="1"/>
  <c r="P820" i="30"/>
  <c r="Q820" i="30" s="1"/>
  <c r="T820" i="30" s="1"/>
  <c r="N820" i="30"/>
  <c r="O820" i="30" s="1"/>
  <c r="S819" i="30"/>
  <c r="U819" i="30" s="1"/>
  <c r="R819" i="30"/>
  <c r="P819" i="30"/>
  <c r="Q819" i="30" s="1"/>
  <c r="T819" i="30" s="1"/>
  <c r="N819" i="30"/>
  <c r="O819" i="30" s="1"/>
  <c r="R818" i="30"/>
  <c r="S818" i="30" s="1"/>
  <c r="U818" i="30" s="1"/>
  <c r="V818" i="30" s="1"/>
  <c r="P818" i="30"/>
  <c r="Q818" i="30" s="1"/>
  <c r="T818" i="30" s="1"/>
  <c r="O818" i="30"/>
  <c r="N818" i="30"/>
  <c r="R817" i="30"/>
  <c r="S817" i="30" s="1"/>
  <c r="U817" i="30" s="1"/>
  <c r="Q817" i="30"/>
  <c r="P817" i="30"/>
  <c r="N817" i="30"/>
  <c r="O817" i="30" s="1"/>
  <c r="R816" i="30"/>
  <c r="S816" i="30" s="1"/>
  <c r="U816" i="30" s="1"/>
  <c r="P816" i="30"/>
  <c r="Q816" i="30" s="1"/>
  <c r="T816" i="30" s="1"/>
  <c r="N816" i="30"/>
  <c r="O816" i="30" s="1"/>
  <c r="R815" i="30"/>
  <c r="S815" i="30" s="1"/>
  <c r="U815" i="30" s="1"/>
  <c r="Q815" i="30"/>
  <c r="T815" i="30" s="1"/>
  <c r="P815" i="30"/>
  <c r="N815" i="30"/>
  <c r="O815" i="30" s="1"/>
  <c r="U814" i="30"/>
  <c r="R814" i="30"/>
  <c r="S814" i="30" s="1"/>
  <c r="P814" i="30"/>
  <c r="Q814" i="30" s="1"/>
  <c r="T814" i="30" s="1"/>
  <c r="N814" i="30"/>
  <c r="O814" i="30" s="1"/>
  <c r="R813" i="30"/>
  <c r="S813" i="30" s="1"/>
  <c r="U813" i="30" s="1"/>
  <c r="P813" i="30"/>
  <c r="Q813" i="30" s="1"/>
  <c r="T813" i="30" s="1"/>
  <c r="N813" i="30"/>
  <c r="O813" i="30" s="1"/>
  <c r="S812" i="30"/>
  <c r="U812" i="30" s="1"/>
  <c r="R812" i="30"/>
  <c r="Q812" i="30"/>
  <c r="T812" i="30" s="1"/>
  <c r="P812" i="30"/>
  <c r="N812" i="30"/>
  <c r="O812" i="30" s="1"/>
  <c r="V812" i="30" s="1"/>
  <c r="R811" i="30"/>
  <c r="S811" i="30" s="1"/>
  <c r="U811" i="30" s="1"/>
  <c r="P811" i="30"/>
  <c r="Q811" i="30" s="1"/>
  <c r="T811" i="30" s="1"/>
  <c r="N811" i="30"/>
  <c r="O811" i="30" s="1"/>
  <c r="R810" i="30"/>
  <c r="S810" i="30" s="1"/>
  <c r="U810" i="30" s="1"/>
  <c r="Q810" i="30"/>
  <c r="T810" i="30" s="1"/>
  <c r="P810" i="30"/>
  <c r="N810" i="30"/>
  <c r="O810" i="30" s="1"/>
  <c r="V810" i="30" s="1"/>
  <c r="R809" i="30"/>
  <c r="S809" i="30" s="1"/>
  <c r="U809" i="30" s="1"/>
  <c r="P809" i="30"/>
  <c r="Q809" i="30" s="1"/>
  <c r="T809" i="30" s="1"/>
  <c r="N809" i="30"/>
  <c r="O809" i="30" s="1"/>
  <c r="R808" i="30"/>
  <c r="S808" i="30" s="1"/>
  <c r="U808" i="30" s="1"/>
  <c r="Q808" i="30"/>
  <c r="T808" i="30" s="1"/>
  <c r="P808" i="30"/>
  <c r="N808" i="30"/>
  <c r="O808" i="30" s="1"/>
  <c r="R807" i="30"/>
  <c r="S807" i="30" s="1"/>
  <c r="U807" i="30" s="1"/>
  <c r="P807" i="30"/>
  <c r="Q807" i="30" s="1"/>
  <c r="T807" i="30" s="1"/>
  <c r="N807" i="30"/>
  <c r="O807" i="30" s="1"/>
  <c r="R806" i="30"/>
  <c r="S806" i="30" s="1"/>
  <c r="U806" i="30" s="1"/>
  <c r="P806" i="30"/>
  <c r="Q806" i="30" s="1"/>
  <c r="T806" i="30" s="1"/>
  <c r="N806" i="30"/>
  <c r="O806" i="30" s="1"/>
  <c r="R805" i="30"/>
  <c r="S805" i="30" s="1"/>
  <c r="U805" i="30" s="1"/>
  <c r="P805" i="30"/>
  <c r="Q805" i="30" s="1"/>
  <c r="T805" i="30" s="1"/>
  <c r="N805" i="30"/>
  <c r="O805" i="30" s="1"/>
  <c r="T804" i="30"/>
  <c r="R804" i="30"/>
  <c r="S804" i="30" s="1"/>
  <c r="P804" i="30"/>
  <c r="Q804" i="30" s="1"/>
  <c r="O804" i="30"/>
  <c r="N804" i="30"/>
  <c r="R803" i="30"/>
  <c r="S803" i="30" s="1"/>
  <c r="U803" i="30" s="1"/>
  <c r="P803" i="30"/>
  <c r="Q803" i="30" s="1"/>
  <c r="T803" i="30" s="1"/>
  <c r="O803" i="30"/>
  <c r="N803" i="30"/>
  <c r="R802" i="30"/>
  <c r="S802" i="30" s="1"/>
  <c r="U802" i="30" s="1"/>
  <c r="P802" i="30"/>
  <c r="Q802" i="30" s="1"/>
  <c r="T802" i="30" s="1"/>
  <c r="N802" i="30"/>
  <c r="O802" i="30" s="1"/>
  <c r="T801" i="30"/>
  <c r="R801" i="30"/>
  <c r="S801" i="30" s="1"/>
  <c r="U801" i="30" s="1"/>
  <c r="V801" i="30" s="1"/>
  <c r="Q801" i="30"/>
  <c r="P801" i="30"/>
  <c r="N801" i="30"/>
  <c r="O801" i="30" s="1"/>
  <c r="R800" i="30"/>
  <c r="S800" i="30" s="1"/>
  <c r="U800" i="30" s="1"/>
  <c r="Q800" i="30"/>
  <c r="T800" i="30" s="1"/>
  <c r="P800" i="30"/>
  <c r="N800" i="30"/>
  <c r="O800" i="30" s="1"/>
  <c r="R799" i="30"/>
  <c r="S799" i="30" s="1"/>
  <c r="U799" i="30" s="1"/>
  <c r="P799" i="30"/>
  <c r="Q799" i="30" s="1"/>
  <c r="T799" i="30" s="1"/>
  <c r="N799" i="30"/>
  <c r="O799" i="30" s="1"/>
  <c r="R798" i="30"/>
  <c r="S798" i="30" s="1"/>
  <c r="U798" i="30" s="1"/>
  <c r="Q798" i="30"/>
  <c r="T798" i="30" s="1"/>
  <c r="P798" i="30"/>
  <c r="N798" i="30"/>
  <c r="O798" i="30" s="1"/>
  <c r="R797" i="30"/>
  <c r="S797" i="30" s="1"/>
  <c r="U797" i="30" s="1"/>
  <c r="P797" i="30"/>
  <c r="Q797" i="30" s="1"/>
  <c r="T797" i="30" s="1"/>
  <c r="N797" i="30"/>
  <c r="O797" i="30" s="1"/>
  <c r="V797" i="30" s="1"/>
  <c r="T796" i="30"/>
  <c r="R796" i="30"/>
  <c r="S796" i="30" s="1"/>
  <c r="U796" i="30" s="1"/>
  <c r="P796" i="30"/>
  <c r="Q796" i="30" s="1"/>
  <c r="N796" i="30"/>
  <c r="O796" i="30" s="1"/>
  <c r="R795" i="30"/>
  <c r="S795" i="30" s="1"/>
  <c r="U795" i="30" s="1"/>
  <c r="Q795" i="30"/>
  <c r="T795" i="30" s="1"/>
  <c r="P795" i="30"/>
  <c r="N795" i="30"/>
  <c r="O795" i="30" s="1"/>
  <c r="U794" i="30"/>
  <c r="R794" i="30"/>
  <c r="S794" i="30" s="1"/>
  <c r="P794" i="30"/>
  <c r="Q794" i="30" s="1"/>
  <c r="T794" i="30" s="1"/>
  <c r="N794" i="30"/>
  <c r="O794" i="30" s="1"/>
  <c r="V794" i="30" s="1"/>
  <c r="R793" i="30"/>
  <c r="S793" i="30" s="1"/>
  <c r="U793" i="30" s="1"/>
  <c r="P793" i="30"/>
  <c r="Q793" i="30" s="1"/>
  <c r="N793" i="30"/>
  <c r="O793" i="30" s="1"/>
  <c r="R792" i="30"/>
  <c r="S792" i="30" s="1"/>
  <c r="U792" i="30" s="1"/>
  <c r="P792" i="30"/>
  <c r="Q792" i="30" s="1"/>
  <c r="T792" i="30" s="1"/>
  <c r="N792" i="30"/>
  <c r="O792" i="30" s="1"/>
  <c r="R791" i="30"/>
  <c r="S791" i="30" s="1"/>
  <c r="U791" i="30" s="1"/>
  <c r="Q791" i="30"/>
  <c r="T791" i="30" s="1"/>
  <c r="P791" i="30"/>
  <c r="O791" i="30"/>
  <c r="N791" i="30"/>
  <c r="R790" i="30"/>
  <c r="S790" i="30" s="1"/>
  <c r="U790" i="30" s="1"/>
  <c r="P790" i="30"/>
  <c r="Q790" i="30" s="1"/>
  <c r="T790" i="30" s="1"/>
  <c r="N790" i="30"/>
  <c r="O790" i="30" s="1"/>
  <c r="T789" i="30"/>
  <c r="R789" i="30"/>
  <c r="S789" i="30" s="1"/>
  <c r="U789" i="30" s="1"/>
  <c r="Q789" i="30"/>
  <c r="P789" i="30"/>
  <c r="N789" i="30"/>
  <c r="O789" i="30" s="1"/>
  <c r="R788" i="30"/>
  <c r="S788" i="30" s="1"/>
  <c r="U788" i="30" s="1"/>
  <c r="P788" i="30"/>
  <c r="Q788" i="30" s="1"/>
  <c r="T788" i="30" s="1"/>
  <c r="N788" i="30"/>
  <c r="O788" i="30" s="1"/>
  <c r="S787" i="30"/>
  <c r="U787" i="30" s="1"/>
  <c r="R787" i="30"/>
  <c r="P787" i="30"/>
  <c r="Q787" i="30" s="1"/>
  <c r="T787" i="30" s="1"/>
  <c r="O787" i="30"/>
  <c r="N787" i="30"/>
  <c r="R786" i="30"/>
  <c r="S786" i="30" s="1"/>
  <c r="U786" i="30" s="1"/>
  <c r="P786" i="30"/>
  <c r="Q786" i="30" s="1"/>
  <c r="T786" i="30" s="1"/>
  <c r="O786" i="30"/>
  <c r="N786" i="30"/>
  <c r="R785" i="30"/>
  <c r="S785" i="30" s="1"/>
  <c r="U785" i="30" s="1"/>
  <c r="P785" i="30"/>
  <c r="Q785" i="30" s="1"/>
  <c r="T785" i="30" s="1"/>
  <c r="N785" i="30"/>
  <c r="O785" i="30" s="1"/>
  <c r="R784" i="30"/>
  <c r="S784" i="30" s="1"/>
  <c r="U784" i="30" s="1"/>
  <c r="P784" i="30"/>
  <c r="Q784" i="30" s="1"/>
  <c r="T784" i="30" s="1"/>
  <c r="N784" i="30"/>
  <c r="O784" i="30" s="1"/>
  <c r="S783" i="30"/>
  <c r="U783" i="30" s="1"/>
  <c r="R783" i="30"/>
  <c r="P783" i="30"/>
  <c r="Q783" i="30" s="1"/>
  <c r="T783" i="30" s="1"/>
  <c r="N783" i="30"/>
  <c r="O783" i="30" s="1"/>
  <c r="R782" i="30"/>
  <c r="S782" i="30" s="1"/>
  <c r="U782" i="30" s="1"/>
  <c r="P782" i="30"/>
  <c r="Q782" i="30" s="1"/>
  <c r="T782" i="30" s="1"/>
  <c r="N782" i="30"/>
  <c r="O782" i="30" s="1"/>
  <c r="V782" i="30" s="1"/>
  <c r="R781" i="30"/>
  <c r="S781" i="30" s="1"/>
  <c r="U781" i="30" s="1"/>
  <c r="Q781" i="30"/>
  <c r="T781" i="30" s="1"/>
  <c r="P781" i="30"/>
  <c r="N781" i="30"/>
  <c r="O781" i="30" s="1"/>
  <c r="V781" i="30" s="1"/>
  <c r="R780" i="30"/>
  <c r="S780" i="30" s="1"/>
  <c r="U780" i="30" s="1"/>
  <c r="P780" i="30"/>
  <c r="Q780" i="30" s="1"/>
  <c r="T780" i="30" s="1"/>
  <c r="N780" i="30"/>
  <c r="O780" i="30" s="1"/>
  <c r="R779" i="30"/>
  <c r="S779" i="30" s="1"/>
  <c r="U779" i="30" s="1"/>
  <c r="P779" i="30"/>
  <c r="Q779" i="30" s="1"/>
  <c r="T779" i="30" s="1"/>
  <c r="N779" i="30"/>
  <c r="O779" i="30" s="1"/>
  <c r="R778" i="30"/>
  <c r="S778" i="30" s="1"/>
  <c r="U778" i="30" s="1"/>
  <c r="P778" i="30"/>
  <c r="Q778" i="30" s="1"/>
  <c r="T778" i="30" s="1"/>
  <c r="N778" i="30"/>
  <c r="O778" i="30" s="1"/>
  <c r="S777" i="30"/>
  <c r="U777" i="30" s="1"/>
  <c r="R777" i="30"/>
  <c r="Q777" i="30"/>
  <c r="T777" i="30" s="1"/>
  <c r="V777" i="30" s="1"/>
  <c r="P777" i="30"/>
  <c r="N777" i="30"/>
  <c r="O777" i="30" s="1"/>
  <c r="S776" i="30"/>
  <c r="U776" i="30" s="1"/>
  <c r="R776" i="30"/>
  <c r="P776" i="30"/>
  <c r="Q776" i="30" s="1"/>
  <c r="T776" i="30" s="1"/>
  <c r="N776" i="30"/>
  <c r="O776" i="30" s="1"/>
  <c r="R775" i="30"/>
  <c r="S775" i="30" s="1"/>
  <c r="U775" i="30" s="1"/>
  <c r="P775" i="30"/>
  <c r="Q775" i="30" s="1"/>
  <c r="T775" i="30" s="1"/>
  <c r="N775" i="30"/>
  <c r="O775" i="30" s="1"/>
  <c r="V775" i="30" s="1"/>
  <c r="R774" i="30"/>
  <c r="S774" i="30" s="1"/>
  <c r="U774" i="30" s="1"/>
  <c r="Q774" i="30"/>
  <c r="T774" i="30" s="1"/>
  <c r="P774" i="30"/>
  <c r="N774" i="30"/>
  <c r="O774" i="30" s="1"/>
  <c r="R773" i="30"/>
  <c r="S773" i="30" s="1"/>
  <c r="U773" i="30" s="1"/>
  <c r="P773" i="30"/>
  <c r="Q773" i="30" s="1"/>
  <c r="T773" i="30" s="1"/>
  <c r="N773" i="30"/>
  <c r="O773" i="30" s="1"/>
  <c r="R772" i="30"/>
  <c r="S772" i="30" s="1"/>
  <c r="U772" i="30" s="1"/>
  <c r="P772" i="30"/>
  <c r="Q772" i="30" s="1"/>
  <c r="T772" i="30" s="1"/>
  <c r="O772" i="30"/>
  <c r="N772" i="30"/>
  <c r="R771" i="30"/>
  <c r="S771" i="30" s="1"/>
  <c r="U771" i="30" s="1"/>
  <c r="P771" i="30"/>
  <c r="Q771" i="30" s="1"/>
  <c r="T771" i="30" s="1"/>
  <c r="O771" i="30"/>
  <c r="N771" i="30"/>
  <c r="U770" i="30"/>
  <c r="R770" i="30"/>
  <c r="S770" i="30" s="1"/>
  <c r="P770" i="30"/>
  <c r="Q770" i="30" s="1"/>
  <c r="T770" i="30" s="1"/>
  <c r="O770" i="30"/>
  <c r="N770" i="30"/>
  <c r="R769" i="30"/>
  <c r="S769" i="30" s="1"/>
  <c r="U769" i="30" s="1"/>
  <c r="P769" i="30"/>
  <c r="Q769" i="30" s="1"/>
  <c r="O769" i="30"/>
  <c r="N769" i="30"/>
  <c r="R768" i="30"/>
  <c r="S768" i="30" s="1"/>
  <c r="U768" i="30" s="1"/>
  <c r="P768" i="30"/>
  <c r="Q768" i="30" s="1"/>
  <c r="T768" i="30" s="1"/>
  <c r="N768" i="30"/>
  <c r="O768" i="30" s="1"/>
  <c r="R767" i="30"/>
  <c r="S767" i="30" s="1"/>
  <c r="U767" i="30" s="1"/>
  <c r="Q767" i="30"/>
  <c r="T767" i="30" s="1"/>
  <c r="P767" i="30"/>
  <c r="N767" i="30"/>
  <c r="O767" i="30" s="1"/>
  <c r="R766" i="30"/>
  <c r="S766" i="30" s="1"/>
  <c r="U766" i="30" s="1"/>
  <c r="P766" i="30"/>
  <c r="Q766" i="30" s="1"/>
  <c r="T766" i="30" s="1"/>
  <c r="N766" i="30"/>
  <c r="O766" i="30" s="1"/>
  <c r="V765" i="30"/>
  <c r="R765" i="30"/>
  <c r="S765" i="30" s="1"/>
  <c r="U765" i="30" s="1"/>
  <c r="P765" i="30"/>
  <c r="Q765" i="30" s="1"/>
  <c r="T765" i="30" s="1"/>
  <c r="N765" i="30"/>
  <c r="O765" i="30" s="1"/>
  <c r="S764" i="30"/>
  <c r="U764" i="30" s="1"/>
  <c r="R764" i="30"/>
  <c r="P764" i="30"/>
  <c r="Q764" i="30" s="1"/>
  <c r="T764" i="30" s="1"/>
  <c r="O764" i="30"/>
  <c r="N764" i="30"/>
  <c r="R763" i="30"/>
  <c r="S763" i="30" s="1"/>
  <c r="U763" i="30" s="1"/>
  <c r="P763" i="30"/>
  <c r="Q763" i="30" s="1"/>
  <c r="T763" i="30" s="1"/>
  <c r="N763" i="30"/>
  <c r="O763" i="30" s="1"/>
  <c r="U762" i="30"/>
  <c r="T762" i="30"/>
  <c r="R762" i="30"/>
  <c r="S762" i="30" s="1"/>
  <c r="P762" i="30"/>
  <c r="Q762" i="30" s="1"/>
  <c r="N762" i="30"/>
  <c r="O762" i="30" s="1"/>
  <c r="R761" i="30"/>
  <c r="S761" i="30" s="1"/>
  <c r="U761" i="30" s="1"/>
  <c r="P761" i="30"/>
  <c r="Q761" i="30" s="1"/>
  <c r="T761" i="30" s="1"/>
  <c r="N761" i="30"/>
  <c r="O761" i="30" s="1"/>
  <c r="U760" i="30"/>
  <c r="R760" i="30"/>
  <c r="S760" i="30" s="1"/>
  <c r="Q760" i="30"/>
  <c r="T760" i="30" s="1"/>
  <c r="P760" i="30"/>
  <c r="N760" i="30"/>
  <c r="O760" i="30" s="1"/>
  <c r="R759" i="30"/>
  <c r="S759" i="30" s="1"/>
  <c r="U759" i="30" s="1"/>
  <c r="P759" i="30"/>
  <c r="Q759" i="30" s="1"/>
  <c r="T759" i="30" s="1"/>
  <c r="N759" i="30"/>
  <c r="O759" i="30" s="1"/>
  <c r="R758" i="30"/>
  <c r="S758" i="30" s="1"/>
  <c r="U758" i="30" s="1"/>
  <c r="P758" i="30"/>
  <c r="Q758" i="30" s="1"/>
  <c r="T758" i="30" s="1"/>
  <c r="N758" i="30"/>
  <c r="O758" i="30" s="1"/>
  <c r="R757" i="30"/>
  <c r="S757" i="30" s="1"/>
  <c r="U757" i="30" s="1"/>
  <c r="P757" i="30"/>
  <c r="Q757" i="30" s="1"/>
  <c r="T757" i="30" s="1"/>
  <c r="O757" i="30"/>
  <c r="N757" i="30"/>
  <c r="T756" i="30"/>
  <c r="R756" i="30"/>
  <c r="S756" i="30" s="1"/>
  <c r="U756" i="30" s="1"/>
  <c r="P756" i="30"/>
  <c r="Q756" i="30" s="1"/>
  <c r="N756" i="30"/>
  <c r="O756" i="30" s="1"/>
  <c r="R755" i="30"/>
  <c r="S755" i="30" s="1"/>
  <c r="U755" i="30" s="1"/>
  <c r="P755" i="30"/>
  <c r="Q755" i="30" s="1"/>
  <c r="T755" i="30" s="1"/>
  <c r="N755" i="30"/>
  <c r="O755" i="30" s="1"/>
  <c r="R754" i="30"/>
  <c r="S754" i="30" s="1"/>
  <c r="U754" i="30" s="1"/>
  <c r="P754" i="30"/>
  <c r="Q754" i="30" s="1"/>
  <c r="T754" i="30" s="1"/>
  <c r="N754" i="30"/>
  <c r="O754" i="30" s="1"/>
  <c r="V754" i="30" s="1"/>
  <c r="R753" i="30"/>
  <c r="S753" i="30" s="1"/>
  <c r="U753" i="30" s="1"/>
  <c r="P753" i="30"/>
  <c r="Q753" i="30" s="1"/>
  <c r="T753" i="30" s="1"/>
  <c r="N753" i="30"/>
  <c r="O753" i="30" s="1"/>
  <c r="V753" i="30" s="1"/>
  <c r="R752" i="30"/>
  <c r="S752" i="30" s="1"/>
  <c r="P752" i="30"/>
  <c r="Q752" i="30" s="1"/>
  <c r="T752" i="30" s="1"/>
  <c r="N752" i="30"/>
  <c r="O752" i="30" s="1"/>
  <c r="R751" i="30"/>
  <c r="S751" i="30" s="1"/>
  <c r="U751" i="30" s="1"/>
  <c r="P751" i="30"/>
  <c r="Q751" i="30" s="1"/>
  <c r="T751" i="30" s="1"/>
  <c r="N751" i="30"/>
  <c r="O751" i="30" s="1"/>
  <c r="R750" i="30"/>
  <c r="S750" i="30" s="1"/>
  <c r="U750" i="30" s="1"/>
  <c r="Q750" i="30"/>
  <c r="T750" i="30" s="1"/>
  <c r="P750" i="30"/>
  <c r="O750" i="30"/>
  <c r="N750" i="30"/>
  <c r="T749" i="30"/>
  <c r="R749" i="30"/>
  <c r="S749" i="30" s="1"/>
  <c r="P749" i="30"/>
  <c r="Q749" i="30" s="1"/>
  <c r="N749" i="30"/>
  <c r="O749" i="30" s="1"/>
  <c r="R748" i="30"/>
  <c r="S748" i="30" s="1"/>
  <c r="U748" i="30" s="1"/>
  <c r="P748" i="30"/>
  <c r="Q748" i="30" s="1"/>
  <c r="T748" i="30" s="1"/>
  <c r="O748" i="30"/>
  <c r="N748" i="30"/>
  <c r="S747" i="30"/>
  <c r="U747" i="30" s="1"/>
  <c r="R747" i="30"/>
  <c r="Q747" i="30"/>
  <c r="T747" i="30" s="1"/>
  <c r="P747" i="30"/>
  <c r="N747" i="30"/>
  <c r="O747" i="30" s="1"/>
  <c r="U746" i="30"/>
  <c r="T746" i="30"/>
  <c r="R746" i="30"/>
  <c r="S746" i="30" s="1"/>
  <c r="P746" i="30"/>
  <c r="Q746" i="30" s="1"/>
  <c r="N746" i="30"/>
  <c r="O746" i="30" s="1"/>
  <c r="R745" i="30"/>
  <c r="S745" i="30" s="1"/>
  <c r="U745" i="30" s="1"/>
  <c r="Q745" i="30"/>
  <c r="T745" i="30" s="1"/>
  <c r="P745" i="30"/>
  <c r="O745" i="30"/>
  <c r="N745" i="30"/>
  <c r="R744" i="30"/>
  <c r="S744" i="30" s="1"/>
  <c r="U744" i="30" s="1"/>
  <c r="P744" i="30"/>
  <c r="Q744" i="30" s="1"/>
  <c r="T744" i="30" s="1"/>
  <c r="N744" i="30"/>
  <c r="O744" i="30" s="1"/>
  <c r="R743" i="30"/>
  <c r="S743" i="30" s="1"/>
  <c r="U743" i="30" s="1"/>
  <c r="P743" i="30"/>
  <c r="Q743" i="30" s="1"/>
  <c r="T743" i="30" s="1"/>
  <c r="O743" i="30"/>
  <c r="V743" i="30" s="1"/>
  <c r="N743" i="30"/>
  <c r="R742" i="30"/>
  <c r="S742" i="30" s="1"/>
  <c r="Q742" i="30"/>
  <c r="T742" i="30" s="1"/>
  <c r="P742" i="30"/>
  <c r="N742" i="30"/>
  <c r="O742" i="30" s="1"/>
  <c r="T741" i="30"/>
  <c r="R741" i="30"/>
  <c r="S741" i="30" s="1"/>
  <c r="U741" i="30" s="1"/>
  <c r="Q741" i="30"/>
  <c r="P741" i="30"/>
  <c r="N741" i="30"/>
  <c r="O741" i="30" s="1"/>
  <c r="S740" i="30"/>
  <c r="U740" i="30" s="1"/>
  <c r="R740" i="30"/>
  <c r="P740" i="30"/>
  <c r="Q740" i="30" s="1"/>
  <c r="T740" i="30" s="1"/>
  <c r="N740" i="30"/>
  <c r="O740" i="30" s="1"/>
  <c r="R739" i="30"/>
  <c r="S739" i="30" s="1"/>
  <c r="U739" i="30" s="1"/>
  <c r="P739" i="30"/>
  <c r="Q739" i="30" s="1"/>
  <c r="T739" i="30" s="1"/>
  <c r="N739" i="30"/>
  <c r="O739" i="30" s="1"/>
  <c r="R738" i="30"/>
  <c r="S738" i="30" s="1"/>
  <c r="U738" i="30" s="1"/>
  <c r="P738" i="30"/>
  <c r="Q738" i="30" s="1"/>
  <c r="T738" i="30" s="1"/>
  <c r="O738" i="30"/>
  <c r="N738" i="30"/>
  <c r="R737" i="30"/>
  <c r="S737" i="30" s="1"/>
  <c r="U737" i="30" s="1"/>
  <c r="P737" i="30"/>
  <c r="Q737" i="30" s="1"/>
  <c r="T737" i="30" s="1"/>
  <c r="N737" i="30"/>
  <c r="O737" i="30" s="1"/>
  <c r="R736" i="30"/>
  <c r="S736" i="30" s="1"/>
  <c r="U736" i="30" s="1"/>
  <c r="P736" i="30"/>
  <c r="Q736" i="30" s="1"/>
  <c r="T736" i="30" s="1"/>
  <c r="N736" i="30"/>
  <c r="O736" i="30" s="1"/>
  <c r="T735" i="30"/>
  <c r="S735" i="30"/>
  <c r="U735" i="30" s="1"/>
  <c r="R735" i="30"/>
  <c r="Q735" i="30"/>
  <c r="P735" i="30"/>
  <c r="N735" i="30"/>
  <c r="O735" i="30" s="1"/>
  <c r="R734" i="30"/>
  <c r="S734" i="30" s="1"/>
  <c r="U734" i="30" s="1"/>
  <c r="P734" i="30"/>
  <c r="Q734" i="30" s="1"/>
  <c r="T734" i="30" s="1"/>
  <c r="N734" i="30"/>
  <c r="O734" i="30" s="1"/>
  <c r="R733" i="30"/>
  <c r="S733" i="30" s="1"/>
  <c r="U733" i="30" s="1"/>
  <c r="P733" i="30"/>
  <c r="Q733" i="30" s="1"/>
  <c r="T733" i="30" s="1"/>
  <c r="N733" i="30"/>
  <c r="O733" i="30" s="1"/>
  <c r="V733" i="30" s="1"/>
  <c r="R732" i="30"/>
  <c r="S732" i="30" s="1"/>
  <c r="U732" i="30" s="1"/>
  <c r="P732" i="30"/>
  <c r="Q732" i="30" s="1"/>
  <c r="O732" i="30"/>
  <c r="N732" i="30"/>
  <c r="R731" i="30"/>
  <c r="S731" i="30" s="1"/>
  <c r="U731" i="30" s="1"/>
  <c r="Q731" i="30"/>
  <c r="T731" i="30" s="1"/>
  <c r="P731" i="30"/>
  <c r="O731" i="30"/>
  <c r="N731" i="30"/>
  <c r="R730" i="30"/>
  <c r="S730" i="30" s="1"/>
  <c r="U730" i="30" s="1"/>
  <c r="Q730" i="30"/>
  <c r="T730" i="30" s="1"/>
  <c r="P730" i="30"/>
  <c r="N730" i="30"/>
  <c r="O730" i="30" s="1"/>
  <c r="R729" i="30"/>
  <c r="S729" i="30" s="1"/>
  <c r="U729" i="30" s="1"/>
  <c r="Q729" i="30"/>
  <c r="T729" i="30" s="1"/>
  <c r="V729" i="30" s="1"/>
  <c r="P729" i="30"/>
  <c r="N729" i="30"/>
  <c r="O729" i="30" s="1"/>
  <c r="R728" i="30"/>
  <c r="S728" i="30" s="1"/>
  <c r="U728" i="30" s="1"/>
  <c r="P728" i="30"/>
  <c r="Q728" i="30" s="1"/>
  <c r="T728" i="30" s="1"/>
  <c r="N728" i="30"/>
  <c r="O728" i="30" s="1"/>
  <c r="S727" i="30"/>
  <c r="U727" i="30" s="1"/>
  <c r="R727" i="30"/>
  <c r="P727" i="30"/>
  <c r="Q727" i="30" s="1"/>
  <c r="T727" i="30" s="1"/>
  <c r="N727" i="30"/>
  <c r="O727" i="30" s="1"/>
  <c r="R726" i="30"/>
  <c r="S726" i="30" s="1"/>
  <c r="U726" i="30" s="1"/>
  <c r="P726" i="30"/>
  <c r="Q726" i="30" s="1"/>
  <c r="T726" i="30" s="1"/>
  <c r="N726" i="30"/>
  <c r="O726" i="30" s="1"/>
  <c r="R725" i="30"/>
  <c r="S725" i="30" s="1"/>
  <c r="P725" i="30"/>
  <c r="Q725" i="30" s="1"/>
  <c r="T725" i="30" s="1"/>
  <c r="N725" i="30"/>
  <c r="O725" i="30" s="1"/>
  <c r="S724" i="30"/>
  <c r="U724" i="30" s="1"/>
  <c r="R724" i="30"/>
  <c r="P724" i="30"/>
  <c r="Q724" i="30" s="1"/>
  <c r="T724" i="30" s="1"/>
  <c r="N724" i="30"/>
  <c r="O724" i="30" s="1"/>
  <c r="R723" i="30"/>
  <c r="S723" i="30" s="1"/>
  <c r="U723" i="30" s="1"/>
  <c r="P723" i="30"/>
  <c r="Q723" i="30" s="1"/>
  <c r="T723" i="30" s="1"/>
  <c r="N723" i="30"/>
  <c r="O723" i="30" s="1"/>
  <c r="R722" i="30"/>
  <c r="S722" i="30" s="1"/>
  <c r="U722" i="30" s="1"/>
  <c r="P722" i="30"/>
  <c r="Q722" i="30" s="1"/>
  <c r="T722" i="30" s="1"/>
  <c r="V722" i="30" s="1"/>
  <c r="N722" i="30"/>
  <c r="O722" i="30" s="1"/>
  <c r="R721" i="30"/>
  <c r="S721" i="30" s="1"/>
  <c r="U721" i="30" s="1"/>
  <c r="P721" i="30"/>
  <c r="Q721" i="30" s="1"/>
  <c r="O721" i="30"/>
  <c r="N721" i="30"/>
  <c r="R720" i="30"/>
  <c r="S720" i="30" s="1"/>
  <c r="U720" i="30" s="1"/>
  <c r="P720" i="30"/>
  <c r="Q720" i="30" s="1"/>
  <c r="T720" i="30" s="1"/>
  <c r="O720" i="30"/>
  <c r="N720" i="30"/>
  <c r="R719" i="30"/>
  <c r="S719" i="30" s="1"/>
  <c r="U719" i="30" s="1"/>
  <c r="Q719" i="30"/>
  <c r="T719" i="30" s="1"/>
  <c r="P719" i="30"/>
  <c r="O719" i="30"/>
  <c r="N719" i="30"/>
  <c r="R718" i="30"/>
  <c r="S718" i="30" s="1"/>
  <c r="U718" i="30" s="1"/>
  <c r="P718" i="30"/>
  <c r="Q718" i="30" s="1"/>
  <c r="T718" i="30" s="1"/>
  <c r="N718" i="30"/>
  <c r="O718" i="30" s="1"/>
  <c r="R717" i="30"/>
  <c r="S717" i="30" s="1"/>
  <c r="U717" i="30" s="1"/>
  <c r="P717" i="30"/>
  <c r="Q717" i="30" s="1"/>
  <c r="T717" i="30" s="1"/>
  <c r="N717" i="30"/>
  <c r="O717" i="30" s="1"/>
  <c r="R716" i="30"/>
  <c r="S716" i="30" s="1"/>
  <c r="U716" i="30" s="1"/>
  <c r="P716" i="30"/>
  <c r="Q716" i="30" s="1"/>
  <c r="T716" i="30" s="1"/>
  <c r="N716" i="30"/>
  <c r="O716" i="30" s="1"/>
  <c r="U715" i="30"/>
  <c r="R715" i="30"/>
  <c r="S715" i="30" s="1"/>
  <c r="Q715" i="30"/>
  <c r="T715" i="30" s="1"/>
  <c r="P715" i="30"/>
  <c r="O715" i="30"/>
  <c r="N715" i="30"/>
  <c r="R714" i="30"/>
  <c r="S714" i="30" s="1"/>
  <c r="U714" i="30" s="1"/>
  <c r="P714" i="30"/>
  <c r="Q714" i="30" s="1"/>
  <c r="T714" i="30" s="1"/>
  <c r="N714" i="30"/>
  <c r="O714" i="30" s="1"/>
  <c r="R713" i="30"/>
  <c r="S713" i="30" s="1"/>
  <c r="U713" i="30" s="1"/>
  <c r="P713" i="30"/>
  <c r="Q713" i="30" s="1"/>
  <c r="T713" i="30" s="1"/>
  <c r="N713" i="30"/>
  <c r="O713" i="30" s="1"/>
  <c r="V713" i="30" s="1"/>
  <c r="T712" i="30"/>
  <c r="R712" i="30"/>
  <c r="S712" i="30" s="1"/>
  <c r="U712" i="30" s="1"/>
  <c r="Q712" i="30"/>
  <c r="P712" i="30"/>
  <c r="N712" i="30"/>
  <c r="O712" i="30" s="1"/>
  <c r="U711" i="30"/>
  <c r="R711" i="30"/>
  <c r="S711" i="30" s="1"/>
  <c r="Q711" i="30"/>
  <c r="T711" i="30" s="1"/>
  <c r="P711" i="30"/>
  <c r="N711" i="30"/>
  <c r="O711" i="30" s="1"/>
  <c r="R710" i="30"/>
  <c r="S710" i="30" s="1"/>
  <c r="U710" i="30" s="1"/>
  <c r="P710" i="30"/>
  <c r="Q710" i="30" s="1"/>
  <c r="T710" i="30" s="1"/>
  <c r="N710" i="30"/>
  <c r="O710" i="30" s="1"/>
  <c r="T709" i="30"/>
  <c r="R709" i="30"/>
  <c r="S709" i="30" s="1"/>
  <c r="U709" i="30" s="1"/>
  <c r="P709" i="30"/>
  <c r="Q709" i="30" s="1"/>
  <c r="O709" i="30"/>
  <c r="N709" i="30"/>
  <c r="R708" i="30"/>
  <c r="S708" i="30" s="1"/>
  <c r="U708" i="30" s="1"/>
  <c r="P708" i="30"/>
  <c r="Q708" i="30" s="1"/>
  <c r="T708" i="30" s="1"/>
  <c r="N708" i="30"/>
  <c r="O708" i="30" s="1"/>
  <c r="R707" i="30"/>
  <c r="S707" i="30" s="1"/>
  <c r="U707" i="30" s="1"/>
  <c r="P707" i="30"/>
  <c r="Q707" i="30" s="1"/>
  <c r="T707" i="30" s="1"/>
  <c r="N707" i="30"/>
  <c r="O707" i="30" s="1"/>
  <c r="R706" i="30"/>
  <c r="S706" i="30" s="1"/>
  <c r="U706" i="30" s="1"/>
  <c r="P706" i="30"/>
  <c r="Q706" i="30" s="1"/>
  <c r="T706" i="30" s="1"/>
  <c r="N706" i="30"/>
  <c r="O706" i="30" s="1"/>
  <c r="R705" i="30"/>
  <c r="S705" i="30" s="1"/>
  <c r="U705" i="30" s="1"/>
  <c r="Q705" i="30"/>
  <c r="T705" i="30" s="1"/>
  <c r="P705" i="30"/>
  <c r="O705" i="30"/>
  <c r="N705" i="30"/>
  <c r="R704" i="30"/>
  <c r="S704" i="30" s="1"/>
  <c r="U704" i="30" s="1"/>
  <c r="Q704" i="30"/>
  <c r="T704" i="30" s="1"/>
  <c r="P704" i="30"/>
  <c r="O704" i="30"/>
  <c r="N704" i="30"/>
  <c r="R703" i="30"/>
  <c r="S703" i="30" s="1"/>
  <c r="U703" i="30" s="1"/>
  <c r="P703" i="30"/>
  <c r="Q703" i="30" s="1"/>
  <c r="T703" i="30" s="1"/>
  <c r="O703" i="30"/>
  <c r="N703" i="30"/>
  <c r="R702" i="30"/>
  <c r="S702" i="30" s="1"/>
  <c r="U702" i="30" s="1"/>
  <c r="Q702" i="30"/>
  <c r="T702" i="30" s="1"/>
  <c r="P702" i="30"/>
  <c r="N702" i="30"/>
  <c r="O702" i="30" s="1"/>
  <c r="R701" i="30"/>
  <c r="S701" i="30" s="1"/>
  <c r="U701" i="30" s="1"/>
  <c r="P701" i="30"/>
  <c r="Q701" i="30" s="1"/>
  <c r="T701" i="30" s="1"/>
  <c r="N701" i="30"/>
  <c r="O701" i="30" s="1"/>
  <c r="R700" i="30"/>
  <c r="S700" i="30" s="1"/>
  <c r="U700" i="30" s="1"/>
  <c r="P700" i="30"/>
  <c r="Q700" i="30" s="1"/>
  <c r="T700" i="30" s="1"/>
  <c r="N700" i="30"/>
  <c r="O700" i="30" s="1"/>
  <c r="V700" i="30" s="1"/>
  <c r="R699" i="30"/>
  <c r="S699" i="30" s="1"/>
  <c r="U699" i="30" s="1"/>
  <c r="Q699" i="30"/>
  <c r="T699" i="30" s="1"/>
  <c r="P699" i="30"/>
  <c r="O699" i="30"/>
  <c r="N699" i="30"/>
  <c r="R698" i="30"/>
  <c r="S698" i="30" s="1"/>
  <c r="U698" i="30" s="1"/>
  <c r="P698" i="30"/>
  <c r="Q698" i="30" s="1"/>
  <c r="T698" i="30" s="1"/>
  <c r="N698" i="30"/>
  <c r="O698" i="30" s="1"/>
  <c r="R697" i="30"/>
  <c r="S697" i="30" s="1"/>
  <c r="U697" i="30" s="1"/>
  <c r="P697" i="30"/>
  <c r="Q697" i="30" s="1"/>
  <c r="T697" i="30" s="1"/>
  <c r="O697" i="30"/>
  <c r="N697" i="30"/>
  <c r="R696" i="30"/>
  <c r="S696" i="30" s="1"/>
  <c r="U696" i="30" s="1"/>
  <c r="P696" i="30"/>
  <c r="Q696" i="30" s="1"/>
  <c r="T696" i="30" s="1"/>
  <c r="N696" i="30"/>
  <c r="O696" i="30" s="1"/>
  <c r="R695" i="30"/>
  <c r="S695" i="30" s="1"/>
  <c r="U695" i="30" s="1"/>
  <c r="P695" i="30"/>
  <c r="Q695" i="30" s="1"/>
  <c r="T695" i="30" s="1"/>
  <c r="N695" i="30"/>
  <c r="O695" i="30" s="1"/>
  <c r="R694" i="30"/>
  <c r="S694" i="30" s="1"/>
  <c r="U694" i="30" s="1"/>
  <c r="P694" i="30"/>
  <c r="Q694" i="30" s="1"/>
  <c r="T694" i="30" s="1"/>
  <c r="N694" i="30"/>
  <c r="O694" i="30" s="1"/>
  <c r="R693" i="30"/>
  <c r="S693" i="30" s="1"/>
  <c r="U693" i="30" s="1"/>
  <c r="P693" i="30"/>
  <c r="Q693" i="30" s="1"/>
  <c r="T693" i="30" s="1"/>
  <c r="N693" i="30"/>
  <c r="O693" i="30" s="1"/>
  <c r="R692" i="30"/>
  <c r="S692" i="30" s="1"/>
  <c r="U692" i="30" s="1"/>
  <c r="Q692" i="30"/>
  <c r="T692" i="30" s="1"/>
  <c r="P692" i="30"/>
  <c r="N692" i="30"/>
  <c r="O692" i="30" s="1"/>
  <c r="V692" i="30" s="1"/>
  <c r="R691" i="30"/>
  <c r="S691" i="30" s="1"/>
  <c r="U691" i="30" s="1"/>
  <c r="P691" i="30"/>
  <c r="Q691" i="30" s="1"/>
  <c r="T691" i="30" s="1"/>
  <c r="N691" i="30"/>
  <c r="O691" i="30" s="1"/>
  <c r="T690" i="30"/>
  <c r="R690" i="30"/>
  <c r="S690" i="30" s="1"/>
  <c r="U690" i="30" s="1"/>
  <c r="P690" i="30"/>
  <c r="Q690" i="30" s="1"/>
  <c r="N690" i="30"/>
  <c r="O690" i="30" s="1"/>
  <c r="U689" i="30"/>
  <c r="R689" i="30"/>
  <c r="S689" i="30" s="1"/>
  <c r="P689" i="30"/>
  <c r="Q689" i="30" s="1"/>
  <c r="T689" i="30" s="1"/>
  <c r="O689" i="30"/>
  <c r="N689" i="30"/>
  <c r="R688" i="30"/>
  <c r="S688" i="30" s="1"/>
  <c r="U688" i="30" s="1"/>
  <c r="P688" i="30"/>
  <c r="Q688" i="30" s="1"/>
  <c r="T688" i="30" s="1"/>
  <c r="N688" i="30"/>
  <c r="O688" i="30" s="1"/>
  <c r="R687" i="30"/>
  <c r="S687" i="30" s="1"/>
  <c r="U687" i="30" s="1"/>
  <c r="Q687" i="30"/>
  <c r="T687" i="30" s="1"/>
  <c r="P687" i="30"/>
  <c r="N687" i="30"/>
  <c r="O687" i="30" s="1"/>
  <c r="R686" i="30"/>
  <c r="S686" i="30" s="1"/>
  <c r="U686" i="30" s="1"/>
  <c r="P686" i="30"/>
  <c r="Q686" i="30" s="1"/>
  <c r="T686" i="30" s="1"/>
  <c r="N686" i="30"/>
  <c r="O686" i="30" s="1"/>
  <c r="S685" i="30"/>
  <c r="U685" i="30" s="1"/>
  <c r="R685" i="30"/>
  <c r="P685" i="30"/>
  <c r="Q685" i="30" s="1"/>
  <c r="T685" i="30" s="1"/>
  <c r="N685" i="30"/>
  <c r="O685" i="30" s="1"/>
  <c r="R684" i="30"/>
  <c r="S684" i="30" s="1"/>
  <c r="U684" i="30" s="1"/>
  <c r="P684" i="30"/>
  <c r="Q684" i="30" s="1"/>
  <c r="T684" i="30" s="1"/>
  <c r="N684" i="30"/>
  <c r="O684" i="30" s="1"/>
  <c r="R683" i="30"/>
  <c r="S683" i="30" s="1"/>
  <c r="U683" i="30" s="1"/>
  <c r="P683" i="30"/>
  <c r="Q683" i="30" s="1"/>
  <c r="T683" i="30" s="1"/>
  <c r="N683" i="30"/>
  <c r="O683" i="30" s="1"/>
  <c r="T682" i="30"/>
  <c r="R682" i="30"/>
  <c r="S682" i="30" s="1"/>
  <c r="P682" i="30"/>
  <c r="Q682" i="30" s="1"/>
  <c r="N682" i="30"/>
  <c r="O682" i="30" s="1"/>
  <c r="R681" i="30"/>
  <c r="S681" i="30" s="1"/>
  <c r="U681" i="30" s="1"/>
  <c r="Q681" i="30"/>
  <c r="T681" i="30" s="1"/>
  <c r="P681" i="30"/>
  <c r="O681" i="30"/>
  <c r="N681" i="30"/>
  <c r="R680" i="30"/>
  <c r="S680" i="30" s="1"/>
  <c r="U680" i="30" s="1"/>
  <c r="P680" i="30"/>
  <c r="Q680" i="30" s="1"/>
  <c r="T680" i="30" s="1"/>
  <c r="N680" i="30"/>
  <c r="O680" i="30" s="1"/>
  <c r="R679" i="30"/>
  <c r="S679" i="30" s="1"/>
  <c r="U679" i="30" s="1"/>
  <c r="Q679" i="30"/>
  <c r="T679" i="30" s="1"/>
  <c r="P679" i="30"/>
  <c r="O679" i="30"/>
  <c r="N679" i="30"/>
  <c r="R678" i="30"/>
  <c r="S678" i="30" s="1"/>
  <c r="U678" i="30" s="1"/>
  <c r="P678" i="30"/>
  <c r="Q678" i="30" s="1"/>
  <c r="N678" i="30"/>
  <c r="O678" i="30" s="1"/>
  <c r="R677" i="30"/>
  <c r="S677" i="30" s="1"/>
  <c r="U677" i="30" s="1"/>
  <c r="P677" i="30"/>
  <c r="Q677" i="30" s="1"/>
  <c r="T677" i="30" s="1"/>
  <c r="N677" i="30"/>
  <c r="O677" i="30" s="1"/>
  <c r="V677" i="30" s="1"/>
  <c r="R676" i="30"/>
  <c r="S676" i="30" s="1"/>
  <c r="U676" i="30" s="1"/>
  <c r="P676" i="30"/>
  <c r="Q676" i="30" s="1"/>
  <c r="T676" i="30" s="1"/>
  <c r="N676" i="30"/>
  <c r="O676" i="30" s="1"/>
  <c r="R675" i="30"/>
  <c r="S675" i="30" s="1"/>
  <c r="U675" i="30" s="1"/>
  <c r="Q675" i="30"/>
  <c r="T675" i="30" s="1"/>
  <c r="P675" i="30"/>
  <c r="N675" i="30"/>
  <c r="O675" i="30" s="1"/>
  <c r="S674" i="30"/>
  <c r="R674" i="30"/>
  <c r="P674" i="30"/>
  <c r="Q674" i="30" s="1"/>
  <c r="T674" i="30" s="1"/>
  <c r="N674" i="30"/>
  <c r="O674" i="30" s="1"/>
  <c r="R673" i="30"/>
  <c r="S673" i="30" s="1"/>
  <c r="U673" i="30" s="1"/>
  <c r="P673" i="30"/>
  <c r="Q673" i="30" s="1"/>
  <c r="T673" i="30" s="1"/>
  <c r="N673" i="30"/>
  <c r="O673" i="30" s="1"/>
  <c r="R672" i="30"/>
  <c r="S672" i="30" s="1"/>
  <c r="U672" i="30" s="1"/>
  <c r="P672" i="30"/>
  <c r="Q672" i="30" s="1"/>
  <c r="T672" i="30" s="1"/>
  <c r="N672" i="30"/>
  <c r="O672" i="30" s="1"/>
  <c r="V671" i="30"/>
  <c r="R671" i="30"/>
  <c r="S671" i="30" s="1"/>
  <c r="U671" i="30" s="1"/>
  <c r="P671" i="30"/>
  <c r="Q671" i="30" s="1"/>
  <c r="T671" i="30" s="1"/>
  <c r="N671" i="30"/>
  <c r="O671" i="30" s="1"/>
  <c r="R670" i="30"/>
  <c r="S670" i="30" s="1"/>
  <c r="P670" i="30"/>
  <c r="Q670" i="30" s="1"/>
  <c r="T670" i="30" s="1"/>
  <c r="N670" i="30"/>
  <c r="O670" i="30" s="1"/>
  <c r="R669" i="30"/>
  <c r="S669" i="30" s="1"/>
  <c r="U669" i="30" s="1"/>
  <c r="P669" i="30"/>
  <c r="Q669" i="30" s="1"/>
  <c r="T669" i="30" s="1"/>
  <c r="N669" i="30"/>
  <c r="O669" i="30" s="1"/>
  <c r="R668" i="30"/>
  <c r="S668" i="30" s="1"/>
  <c r="U668" i="30" s="1"/>
  <c r="P668" i="30"/>
  <c r="Q668" i="30" s="1"/>
  <c r="T668" i="30" s="1"/>
  <c r="N668" i="30"/>
  <c r="O668" i="30" s="1"/>
  <c r="U667" i="30"/>
  <c r="R667" i="30"/>
  <c r="S667" i="30" s="1"/>
  <c r="Q667" i="30"/>
  <c r="T667" i="30" s="1"/>
  <c r="P667" i="30"/>
  <c r="N667" i="30"/>
  <c r="O667" i="30" s="1"/>
  <c r="V667" i="30" s="1"/>
  <c r="R666" i="30"/>
  <c r="S666" i="30" s="1"/>
  <c r="U666" i="30" s="1"/>
  <c r="P666" i="30"/>
  <c r="Q666" i="30" s="1"/>
  <c r="T666" i="30" s="1"/>
  <c r="N666" i="30"/>
  <c r="O666" i="30" s="1"/>
  <c r="R665" i="30"/>
  <c r="S665" i="30" s="1"/>
  <c r="U665" i="30" s="1"/>
  <c r="P665" i="30"/>
  <c r="Q665" i="30" s="1"/>
  <c r="T665" i="30" s="1"/>
  <c r="N665" i="30"/>
  <c r="O665" i="30" s="1"/>
  <c r="R664" i="30"/>
  <c r="S664" i="30" s="1"/>
  <c r="U664" i="30" s="1"/>
  <c r="P664" i="30"/>
  <c r="Q664" i="30" s="1"/>
  <c r="T664" i="30" s="1"/>
  <c r="O664" i="30"/>
  <c r="N664" i="30"/>
  <c r="R663" i="30"/>
  <c r="S663" i="30" s="1"/>
  <c r="U663" i="30" s="1"/>
  <c r="P663" i="30"/>
  <c r="Q663" i="30" s="1"/>
  <c r="T663" i="30" s="1"/>
  <c r="N663" i="30"/>
  <c r="O663" i="30" s="1"/>
  <c r="R662" i="30"/>
  <c r="S662" i="30" s="1"/>
  <c r="U662" i="30" s="1"/>
  <c r="P662" i="30"/>
  <c r="Q662" i="30" s="1"/>
  <c r="T662" i="30" s="1"/>
  <c r="N662" i="30"/>
  <c r="O662" i="30" s="1"/>
  <c r="R661" i="30"/>
  <c r="S661" i="30" s="1"/>
  <c r="U661" i="30" s="1"/>
  <c r="P661" i="30"/>
  <c r="Q661" i="30" s="1"/>
  <c r="T661" i="30" s="1"/>
  <c r="O661" i="30"/>
  <c r="N661" i="30"/>
  <c r="R660" i="30"/>
  <c r="S660" i="30" s="1"/>
  <c r="U660" i="30" s="1"/>
  <c r="P660" i="30"/>
  <c r="Q660" i="30" s="1"/>
  <c r="T660" i="30" s="1"/>
  <c r="O660" i="30"/>
  <c r="V660" i="30" s="1"/>
  <c r="N660" i="30"/>
  <c r="R659" i="30"/>
  <c r="S659" i="30" s="1"/>
  <c r="U659" i="30" s="1"/>
  <c r="P659" i="30"/>
  <c r="Q659" i="30" s="1"/>
  <c r="N659" i="30"/>
  <c r="O659" i="30" s="1"/>
  <c r="T658" i="30"/>
  <c r="R658" i="30"/>
  <c r="S658" i="30" s="1"/>
  <c r="P658" i="30"/>
  <c r="Q658" i="30" s="1"/>
  <c r="N658" i="30"/>
  <c r="O658" i="30" s="1"/>
  <c r="R657" i="30"/>
  <c r="S657" i="30" s="1"/>
  <c r="U657" i="30" s="1"/>
  <c r="P657" i="30"/>
  <c r="Q657" i="30" s="1"/>
  <c r="T657" i="30" s="1"/>
  <c r="O657" i="30"/>
  <c r="N657" i="30"/>
  <c r="R656" i="30"/>
  <c r="S656" i="30" s="1"/>
  <c r="U656" i="30" s="1"/>
  <c r="P656" i="30"/>
  <c r="Q656" i="30" s="1"/>
  <c r="T656" i="30" s="1"/>
  <c r="N656" i="30"/>
  <c r="O656" i="30" s="1"/>
  <c r="R655" i="30"/>
  <c r="S655" i="30" s="1"/>
  <c r="U655" i="30" s="1"/>
  <c r="P655" i="30"/>
  <c r="Q655" i="30" s="1"/>
  <c r="T655" i="30" s="1"/>
  <c r="N655" i="30"/>
  <c r="O655" i="30" s="1"/>
  <c r="R654" i="30"/>
  <c r="S654" i="30" s="1"/>
  <c r="U654" i="30" s="1"/>
  <c r="P654" i="30"/>
  <c r="Q654" i="30" s="1"/>
  <c r="T654" i="30" s="1"/>
  <c r="N654" i="30"/>
  <c r="O654" i="30" s="1"/>
  <c r="R653" i="30"/>
  <c r="S653" i="30" s="1"/>
  <c r="U653" i="30" s="1"/>
  <c r="Q653" i="30"/>
  <c r="T653" i="30" s="1"/>
  <c r="P653" i="30"/>
  <c r="O653" i="30"/>
  <c r="N653" i="30"/>
  <c r="T652" i="30"/>
  <c r="R652" i="30"/>
  <c r="S652" i="30" s="1"/>
  <c r="U652" i="30" s="1"/>
  <c r="P652" i="30"/>
  <c r="Q652" i="30" s="1"/>
  <c r="N652" i="30"/>
  <c r="O652" i="30" s="1"/>
  <c r="R651" i="30"/>
  <c r="S651" i="30" s="1"/>
  <c r="U651" i="30" s="1"/>
  <c r="P651" i="30"/>
  <c r="Q651" i="30" s="1"/>
  <c r="T651" i="30" s="1"/>
  <c r="N651" i="30"/>
  <c r="O651" i="30" s="1"/>
  <c r="V651" i="30" s="1"/>
  <c r="S650" i="30"/>
  <c r="R650" i="30"/>
  <c r="P650" i="30"/>
  <c r="Q650" i="30" s="1"/>
  <c r="T650" i="30" s="1"/>
  <c r="N650" i="30"/>
  <c r="O650" i="30" s="1"/>
  <c r="R649" i="30"/>
  <c r="S649" i="30" s="1"/>
  <c r="U649" i="30" s="1"/>
  <c r="P649" i="30"/>
  <c r="Q649" i="30" s="1"/>
  <c r="T649" i="30" s="1"/>
  <c r="N649" i="30"/>
  <c r="O649" i="30" s="1"/>
  <c r="R648" i="30"/>
  <c r="S648" i="30" s="1"/>
  <c r="U648" i="30" s="1"/>
  <c r="P648" i="30"/>
  <c r="Q648" i="30" s="1"/>
  <c r="T648" i="30" s="1"/>
  <c r="N648" i="30"/>
  <c r="O648" i="30" s="1"/>
  <c r="R647" i="30"/>
  <c r="S647" i="30" s="1"/>
  <c r="U647" i="30" s="1"/>
  <c r="Q647" i="30"/>
  <c r="T647" i="30" s="1"/>
  <c r="P647" i="30"/>
  <c r="N647" i="30"/>
  <c r="O647" i="30" s="1"/>
  <c r="R646" i="30"/>
  <c r="S646" i="30" s="1"/>
  <c r="P646" i="30"/>
  <c r="Q646" i="30" s="1"/>
  <c r="T646" i="30" s="1"/>
  <c r="N646" i="30"/>
  <c r="O646" i="30" s="1"/>
  <c r="S645" i="30"/>
  <c r="U645" i="30" s="1"/>
  <c r="R645" i="30"/>
  <c r="Q645" i="30"/>
  <c r="T645" i="30" s="1"/>
  <c r="P645" i="30"/>
  <c r="N645" i="30"/>
  <c r="O645" i="30" s="1"/>
  <c r="R644" i="30"/>
  <c r="S644" i="30" s="1"/>
  <c r="U644" i="30" s="1"/>
  <c r="P644" i="30"/>
  <c r="Q644" i="30" s="1"/>
  <c r="T644" i="30" s="1"/>
  <c r="N644" i="30"/>
  <c r="O644" i="30" s="1"/>
  <c r="S643" i="30"/>
  <c r="U643" i="30" s="1"/>
  <c r="R643" i="30"/>
  <c r="Q643" i="30"/>
  <c r="T643" i="30" s="1"/>
  <c r="P643" i="30"/>
  <c r="O643" i="30"/>
  <c r="N643" i="30"/>
  <c r="R642" i="30"/>
  <c r="S642" i="30" s="1"/>
  <c r="U642" i="30" s="1"/>
  <c r="Q642" i="30"/>
  <c r="T642" i="30" s="1"/>
  <c r="P642" i="30"/>
  <c r="O642" i="30"/>
  <c r="N642" i="30"/>
  <c r="R641" i="30"/>
  <c r="S641" i="30" s="1"/>
  <c r="U641" i="30" s="1"/>
  <c r="P641" i="30"/>
  <c r="Q641" i="30" s="1"/>
  <c r="T641" i="30" s="1"/>
  <c r="N641" i="30"/>
  <c r="O641" i="30" s="1"/>
  <c r="R640" i="30"/>
  <c r="S640" i="30" s="1"/>
  <c r="U640" i="30" s="1"/>
  <c r="P640" i="30"/>
  <c r="Q640" i="30" s="1"/>
  <c r="T640" i="30" s="1"/>
  <c r="N640" i="30"/>
  <c r="O640" i="30" s="1"/>
  <c r="R639" i="30"/>
  <c r="S639" i="30" s="1"/>
  <c r="U639" i="30" s="1"/>
  <c r="P639" i="30"/>
  <c r="Q639" i="30" s="1"/>
  <c r="T639" i="30" s="1"/>
  <c r="O639" i="30"/>
  <c r="V639" i="30" s="1"/>
  <c r="N639" i="30"/>
  <c r="R638" i="30"/>
  <c r="S638" i="30" s="1"/>
  <c r="U638" i="30" s="1"/>
  <c r="P638" i="30"/>
  <c r="Q638" i="30" s="1"/>
  <c r="T638" i="30" s="1"/>
  <c r="N638" i="30"/>
  <c r="O638" i="30" s="1"/>
  <c r="R637" i="30"/>
  <c r="S637" i="30" s="1"/>
  <c r="U637" i="30" s="1"/>
  <c r="P637" i="30"/>
  <c r="Q637" i="30" s="1"/>
  <c r="T637" i="30" s="1"/>
  <c r="O637" i="30"/>
  <c r="V637" i="30" s="1"/>
  <c r="N637" i="30"/>
  <c r="R636" i="30"/>
  <c r="S636" i="30" s="1"/>
  <c r="U636" i="30" s="1"/>
  <c r="P636" i="30"/>
  <c r="Q636" i="30" s="1"/>
  <c r="T636" i="30" s="1"/>
  <c r="N636" i="30"/>
  <c r="O636" i="30" s="1"/>
  <c r="T635" i="30"/>
  <c r="R635" i="30"/>
  <c r="S635" i="30" s="1"/>
  <c r="U635" i="30" s="1"/>
  <c r="P635" i="30"/>
  <c r="Q635" i="30" s="1"/>
  <c r="N635" i="30"/>
  <c r="O635" i="30" s="1"/>
  <c r="R634" i="30"/>
  <c r="S634" i="30" s="1"/>
  <c r="U634" i="30" s="1"/>
  <c r="P634" i="30"/>
  <c r="Q634" i="30" s="1"/>
  <c r="T634" i="30" s="1"/>
  <c r="N634" i="30"/>
  <c r="O634" i="30" s="1"/>
  <c r="R633" i="30"/>
  <c r="S633" i="30" s="1"/>
  <c r="U633" i="30" s="1"/>
  <c r="Q633" i="30"/>
  <c r="T633" i="30" s="1"/>
  <c r="P633" i="30"/>
  <c r="O633" i="30"/>
  <c r="N633" i="30"/>
  <c r="T632" i="30"/>
  <c r="R632" i="30"/>
  <c r="S632" i="30" s="1"/>
  <c r="Q632" i="30"/>
  <c r="P632" i="30"/>
  <c r="N632" i="30"/>
  <c r="O632" i="30" s="1"/>
  <c r="R631" i="30"/>
  <c r="S631" i="30" s="1"/>
  <c r="U631" i="30" s="1"/>
  <c r="Q631" i="30"/>
  <c r="T631" i="30" s="1"/>
  <c r="P631" i="30"/>
  <c r="O631" i="30"/>
  <c r="N631" i="30"/>
  <c r="R630" i="30"/>
  <c r="S630" i="30" s="1"/>
  <c r="U630" i="30" s="1"/>
  <c r="P630" i="30"/>
  <c r="Q630" i="30" s="1"/>
  <c r="T630" i="30" s="1"/>
  <c r="N630" i="30"/>
  <c r="O630" i="30" s="1"/>
  <c r="U629" i="30"/>
  <c r="R629" i="30"/>
  <c r="S629" i="30" s="1"/>
  <c r="P629" i="30"/>
  <c r="Q629" i="30" s="1"/>
  <c r="T629" i="30" s="1"/>
  <c r="N629" i="30"/>
  <c r="O629" i="30" s="1"/>
  <c r="R628" i="30"/>
  <c r="S628" i="30" s="1"/>
  <c r="U628" i="30" s="1"/>
  <c r="Q628" i="30"/>
  <c r="T628" i="30" s="1"/>
  <c r="P628" i="30"/>
  <c r="N628" i="30"/>
  <c r="O628" i="30" s="1"/>
  <c r="R627" i="30"/>
  <c r="S627" i="30" s="1"/>
  <c r="U627" i="30" s="1"/>
  <c r="P627" i="30"/>
  <c r="Q627" i="30" s="1"/>
  <c r="T627" i="30" s="1"/>
  <c r="N627" i="30"/>
  <c r="O627" i="30" s="1"/>
  <c r="R626" i="30"/>
  <c r="S626" i="30" s="1"/>
  <c r="U626" i="30" s="1"/>
  <c r="P626" i="30"/>
  <c r="Q626" i="30" s="1"/>
  <c r="T626" i="30" s="1"/>
  <c r="N626" i="30"/>
  <c r="O626" i="30" s="1"/>
  <c r="R625" i="30"/>
  <c r="S625" i="30" s="1"/>
  <c r="U625" i="30" s="1"/>
  <c r="P625" i="30"/>
  <c r="Q625" i="30" s="1"/>
  <c r="T625" i="30" s="1"/>
  <c r="N625" i="30"/>
  <c r="O625" i="30" s="1"/>
  <c r="R624" i="30"/>
  <c r="S624" i="30" s="1"/>
  <c r="U624" i="30" s="1"/>
  <c r="Q624" i="30"/>
  <c r="T624" i="30" s="1"/>
  <c r="P624" i="30"/>
  <c r="N624" i="30"/>
  <c r="O624" i="30" s="1"/>
  <c r="S623" i="30"/>
  <c r="U623" i="30" s="1"/>
  <c r="R623" i="30"/>
  <c r="P623" i="30"/>
  <c r="Q623" i="30" s="1"/>
  <c r="T623" i="30" s="1"/>
  <c r="N623" i="30"/>
  <c r="O623" i="30" s="1"/>
  <c r="R622" i="30"/>
  <c r="S622" i="30" s="1"/>
  <c r="U622" i="30" s="1"/>
  <c r="P622" i="30"/>
  <c r="Q622" i="30" s="1"/>
  <c r="T622" i="30" s="1"/>
  <c r="O622" i="30"/>
  <c r="N622" i="30"/>
  <c r="R621" i="30"/>
  <c r="S621" i="30" s="1"/>
  <c r="U621" i="30" s="1"/>
  <c r="Q621" i="30"/>
  <c r="T621" i="30" s="1"/>
  <c r="P621" i="30"/>
  <c r="N621" i="30"/>
  <c r="O621" i="30" s="1"/>
  <c r="V621" i="30" s="1"/>
  <c r="S620" i="30"/>
  <c r="U620" i="30" s="1"/>
  <c r="R620" i="30"/>
  <c r="Q620" i="30"/>
  <c r="T620" i="30" s="1"/>
  <c r="V620" i="30" s="1"/>
  <c r="P620" i="30"/>
  <c r="N620" i="30"/>
  <c r="O620" i="30" s="1"/>
  <c r="R619" i="30"/>
  <c r="S619" i="30" s="1"/>
  <c r="U619" i="30" s="1"/>
  <c r="Q619" i="30"/>
  <c r="T619" i="30" s="1"/>
  <c r="P619" i="30"/>
  <c r="N619" i="30"/>
  <c r="O619" i="30" s="1"/>
  <c r="R618" i="30"/>
  <c r="S618" i="30" s="1"/>
  <c r="U618" i="30" s="1"/>
  <c r="Q618" i="30"/>
  <c r="T618" i="30" s="1"/>
  <c r="P618" i="30"/>
  <c r="N618" i="30"/>
  <c r="O618" i="30" s="1"/>
  <c r="R617" i="30"/>
  <c r="S617" i="30" s="1"/>
  <c r="U617" i="30" s="1"/>
  <c r="P617" i="30"/>
  <c r="Q617" i="30" s="1"/>
  <c r="T617" i="30" s="1"/>
  <c r="N617" i="30"/>
  <c r="O617" i="30" s="1"/>
  <c r="R616" i="30"/>
  <c r="S616" i="30" s="1"/>
  <c r="U616" i="30" s="1"/>
  <c r="P616" i="30"/>
  <c r="Q616" i="30" s="1"/>
  <c r="T616" i="30" s="1"/>
  <c r="N616" i="30"/>
  <c r="O616" i="30" s="1"/>
  <c r="R615" i="30"/>
  <c r="S615" i="30" s="1"/>
  <c r="U615" i="30" s="1"/>
  <c r="P615" i="30"/>
  <c r="Q615" i="30" s="1"/>
  <c r="T615" i="30" s="1"/>
  <c r="O615" i="30"/>
  <c r="N615" i="30"/>
  <c r="S614" i="30"/>
  <c r="U614" i="30" s="1"/>
  <c r="R614" i="30"/>
  <c r="P614" i="30"/>
  <c r="Q614" i="30" s="1"/>
  <c r="T614" i="30" s="1"/>
  <c r="N614" i="30"/>
  <c r="O614" i="30" s="1"/>
  <c r="R613" i="30"/>
  <c r="S613" i="30" s="1"/>
  <c r="U613" i="30" s="1"/>
  <c r="P613" i="30"/>
  <c r="Q613" i="30" s="1"/>
  <c r="T613" i="30" s="1"/>
  <c r="N613" i="30"/>
  <c r="O613" i="30" s="1"/>
  <c r="V613" i="30" s="1"/>
  <c r="R612" i="30"/>
  <c r="S612" i="30" s="1"/>
  <c r="U612" i="30" s="1"/>
  <c r="Q612" i="30"/>
  <c r="T612" i="30" s="1"/>
  <c r="P612" i="30"/>
  <c r="N612" i="30"/>
  <c r="O612" i="30" s="1"/>
  <c r="V612" i="30" s="1"/>
  <c r="R611" i="30"/>
  <c r="S611" i="30" s="1"/>
  <c r="U611" i="30" s="1"/>
  <c r="P611" i="30"/>
  <c r="Q611" i="30" s="1"/>
  <c r="T611" i="30" s="1"/>
  <c r="N611" i="30"/>
  <c r="O611" i="30" s="1"/>
  <c r="R610" i="30"/>
  <c r="S610" i="30" s="1"/>
  <c r="U610" i="30" s="1"/>
  <c r="P610" i="30"/>
  <c r="Q610" i="30" s="1"/>
  <c r="T610" i="30" s="1"/>
  <c r="N610" i="30"/>
  <c r="O610" i="30" s="1"/>
  <c r="R609" i="30"/>
  <c r="S609" i="30" s="1"/>
  <c r="U609" i="30" s="1"/>
  <c r="P609" i="30"/>
  <c r="Q609" i="30" s="1"/>
  <c r="T609" i="30" s="1"/>
  <c r="O609" i="30"/>
  <c r="N609" i="30"/>
  <c r="S608" i="30"/>
  <c r="U608" i="30" s="1"/>
  <c r="R608" i="30"/>
  <c r="Q608" i="30"/>
  <c r="T608" i="30" s="1"/>
  <c r="P608" i="30"/>
  <c r="N608" i="30"/>
  <c r="O608" i="30" s="1"/>
  <c r="R607" i="30"/>
  <c r="S607" i="30" s="1"/>
  <c r="U607" i="30" s="1"/>
  <c r="P607" i="30"/>
  <c r="Q607" i="30" s="1"/>
  <c r="T607" i="30" s="1"/>
  <c r="O607" i="30"/>
  <c r="N607" i="30"/>
  <c r="R606" i="30"/>
  <c r="S606" i="30" s="1"/>
  <c r="U606" i="30" s="1"/>
  <c r="Q606" i="30"/>
  <c r="T606" i="30" s="1"/>
  <c r="P606" i="30"/>
  <c r="O606" i="30"/>
  <c r="N606" i="30"/>
  <c r="T605" i="30"/>
  <c r="R605" i="30"/>
  <c r="S605" i="30" s="1"/>
  <c r="U605" i="30" s="1"/>
  <c r="P605" i="30"/>
  <c r="Q605" i="30" s="1"/>
  <c r="N605" i="30"/>
  <c r="O605" i="30" s="1"/>
  <c r="R604" i="30"/>
  <c r="S604" i="30" s="1"/>
  <c r="P604" i="30"/>
  <c r="Q604" i="30" s="1"/>
  <c r="T604" i="30" s="1"/>
  <c r="N604" i="30"/>
  <c r="O604" i="30" s="1"/>
  <c r="R603" i="30"/>
  <c r="S603" i="30" s="1"/>
  <c r="U603" i="30" s="1"/>
  <c r="P603" i="30"/>
  <c r="Q603" i="30" s="1"/>
  <c r="T603" i="30" s="1"/>
  <c r="N603" i="30"/>
  <c r="O603" i="30" s="1"/>
  <c r="V603" i="30" s="1"/>
  <c r="R602" i="30"/>
  <c r="S602" i="30" s="1"/>
  <c r="U602" i="30" s="1"/>
  <c r="P602" i="30"/>
  <c r="Q602" i="30" s="1"/>
  <c r="T602" i="30" s="1"/>
  <c r="N602" i="30"/>
  <c r="O602" i="30" s="1"/>
  <c r="R601" i="30"/>
  <c r="S601" i="30" s="1"/>
  <c r="U601" i="30" s="1"/>
  <c r="P601" i="30"/>
  <c r="Q601" i="30" s="1"/>
  <c r="T601" i="30" s="1"/>
  <c r="N601" i="30"/>
  <c r="O601" i="30" s="1"/>
  <c r="V601" i="30" s="1"/>
  <c r="R600" i="30"/>
  <c r="S600" i="30" s="1"/>
  <c r="U600" i="30" s="1"/>
  <c r="Q600" i="30"/>
  <c r="T600" i="30" s="1"/>
  <c r="P600" i="30"/>
  <c r="N600" i="30"/>
  <c r="O600" i="30" s="1"/>
  <c r="V600" i="30" s="1"/>
  <c r="S599" i="30"/>
  <c r="U599" i="30" s="1"/>
  <c r="V599" i="30" s="1"/>
  <c r="R599" i="30"/>
  <c r="P599" i="30"/>
  <c r="Q599" i="30" s="1"/>
  <c r="T599" i="30" s="1"/>
  <c r="N599" i="30"/>
  <c r="O599" i="30" s="1"/>
  <c r="R598" i="30"/>
  <c r="S598" i="30" s="1"/>
  <c r="U598" i="30" s="1"/>
  <c r="P598" i="30"/>
  <c r="Q598" i="30" s="1"/>
  <c r="T598" i="30" s="1"/>
  <c r="O598" i="30"/>
  <c r="V598" i="30" s="1"/>
  <c r="N598" i="30"/>
  <c r="R597" i="30"/>
  <c r="S597" i="30" s="1"/>
  <c r="U597" i="30" s="1"/>
  <c r="P597" i="30"/>
  <c r="Q597" i="30" s="1"/>
  <c r="T597" i="30" s="1"/>
  <c r="N597" i="30"/>
  <c r="O597" i="30" s="1"/>
  <c r="R596" i="30"/>
  <c r="S596" i="30" s="1"/>
  <c r="Q596" i="30"/>
  <c r="T596" i="30" s="1"/>
  <c r="P596" i="30"/>
  <c r="N596" i="30"/>
  <c r="O596" i="30" s="1"/>
  <c r="T595" i="30"/>
  <c r="R595" i="30"/>
  <c r="S595" i="30" s="1"/>
  <c r="U595" i="30" s="1"/>
  <c r="P595" i="30"/>
  <c r="Q595" i="30" s="1"/>
  <c r="N595" i="30"/>
  <c r="O595" i="30" s="1"/>
  <c r="R594" i="30"/>
  <c r="S594" i="30" s="1"/>
  <c r="U594" i="30" s="1"/>
  <c r="Q594" i="30"/>
  <c r="T594" i="30" s="1"/>
  <c r="P594" i="30"/>
  <c r="N594" i="30"/>
  <c r="O594" i="30" s="1"/>
  <c r="T593" i="30"/>
  <c r="R593" i="30"/>
  <c r="S593" i="30" s="1"/>
  <c r="U593" i="30" s="1"/>
  <c r="P593" i="30"/>
  <c r="Q593" i="30" s="1"/>
  <c r="N593" i="30"/>
  <c r="O593" i="30" s="1"/>
  <c r="T592" i="30"/>
  <c r="R592" i="30"/>
  <c r="S592" i="30" s="1"/>
  <c r="U592" i="30" s="1"/>
  <c r="P592" i="30"/>
  <c r="Q592" i="30" s="1"/>
  <c r="N592" i="30"/>
  <c r="O592" i="30" s="1"/>
  <c r="R591" i="30"/>
  <c r="S591" i="30" s="1"/>
  <c r="U591" i="30" s="1"/>
  <c r="P591" i="30"/>
  <c r="Q591" i="30" s="1"/>
  <c r="T591" i="30" s="1"/>
  <c r="O591" i="30"/>
  <c r="V591" i="30" s="1"/>
  <c r="N591" i="30"/>
  <c r="T590" i="30"/>
  <c r="R590" i="30"/>
  <c r="S590" i="30" s="1"/>
  <c r="U590" i="30" s="1"/>
  <c r="P590" i="30"/>
  <c r="Q590" i="30" s="1"/>
  <c r="N590" i="30"/>
  <c r="O590" i="30" s="1"/>
  <c r="T589" i="30"/>
  <c r="R589" i="30"/>
  <c r="S589" i="30" s="1"/>
  <c r="U589" i="30" s="1"/>
  <c r="P589" i="30"/>
  <c r="Q589" i="30" s="1"/>
  <c r="N589" i="30"/>
  <c r="O589" i="30" s="1"/>
  <c r="R588" i="30"/>
  <c r="S588" i="30" s="1"/>
  <c r="U588" i="30" s="1"/>
  <c r="P588" i="30"/>
  <c r="Q588" i="30" s="1"/>
  <c r="T588" i="30" s="1"/>
  <c r="N588" i="30"/>
  <c r="O588" i="30" s="1"/>
  <c r="T587" i="30"/>
  <c r="R587" i="30"/>
  <c r="S587" i="30" s="1"/>
  <c r="P587" i="30"/>
  <c r="Q587" i="30" s="1"/>
  <c r="N587" i="30"/>
  <c r="O587" i="30" s="1"/>
  <c r="R586" i="30"/>
  <c r="S586" i="30" s="1"/>
  <c r="U586" i="30" s="1"/>
  <c r="P586" i="30"/>
  <c r="Q586" i="30" s="1"/>
  <c r="T586" i="30" s="1"/>
  <c r="O586" i="30"/>
  <c r="N586" i="30"/>
  <c r="R585" i="30"/>
  <c r="S585" i="30" s="1"/>
  <c r="U585" i="30" s="1"/>
  <c r="P585" i="30"/>
  <c r="Q585" i="30" s="1"/>
  <c r="T585" i="30" s="1"/>
  <c r="N585" i="30"/>
  <c r="O585" i="30" s="1"/>
  <c r="R584" i="30"/>
  <c r="S584" i="30" s="1"/>
  <c r="U584" i="30" s="1"/>
  <c r="P584" i="30"/>
  <c r="Q584" i="30" s="1"/>
  <c r="T584" i="30" s="1"/>
  <c r="N584" i="30"/>
  <c r="O584" i="30" s="1"/>
  <c r="R583" i="30"/>
  <c r="S583" i="30" s="1"/>
  <c r="U583" i="30" s="1"/>
  <c r="P583" i="30"/>
  <c r="Q583" i="30" s="1"/>
  <c r="T583" i="30" s="1"/>
  <c r="O583" i="30"/>
  <c r="V583" i="30" s="1"/>
  <c r="N583" i="30"/>
  <c r="R582" i="30"/>
  <c r="S582" i="30" s="1"/>
  <c r="U582" i="30" s="1"/>
  <c r="P582" i="30"/>
  <c r="Q582" i="30" s="1"/>
  <c r="T582" i="30" s="1"/>
  <c r="N582" i="30"/>
  <c r="O582" i="30" s="1"/>
  <c r="V582" i="30" s="1"/>
  <c r="R581" i="30"/>
  <c r="S581" i="30" s="1"/>
  <c r="U581" i="30" s="1"/>
  <c r="P581" i="30"/>
  <c r="Q581" i="30" s="1"/>
  <c r="T581" i="30" s="1"/>
  <c r="N581" i="30"/>
  <c r="O581" i="30" s="1"/>
  <c r="R580" i="30"/>
  <c r="S580" i="30" s="1"/>
  <c r="U580" i="30" s="1"/>
  <c r="P580" i="30"/>
  <c r="Q580" i="30" s="1"/>
  <c r="N580" i="30"/>
  <c r="O580" i="30" s="1"/>
  <c r="R579" i="30"/>
  <c r="S579" i="30" s="1"/>
  <c r="U579" i="30" s="1"/>
  <c r="P579" i="30"/>
  <c r="Q579" i="30" s="1"/>
  <c r="T579" i="30" s="1"/>
  <c r="O579" i="30"/>
  <c r="N579" i="30"/>
  <c r="R578" i="30"/>
  <c r="S578" i="30" s="1"/>
  <c r="U578" i="30" s="1"/>
  <c r="P578" i="30"/>
  <c r="Q578" i="30" s="1"/>
  <c r="T578" i="30" s="1"/>
  <c r="N578" i="30"/>
  <c r="O578" i="30" s="1"/>
  <c r="R577" i="30"/>
  <c r="S577" i="30" s="1"/>
  <c r="U577" i="30" s="1"/>
  <c r="P577" i="30"/>
  <c r="Q577" i="30" s="1"/>
  <c r="T577" i="30" s="1"/>
  <c r="N577" i="30"/>
  <c r="O577" i="30" s="1"/>
  <c r="R576" i="30"/>
  <c r="S576" i="30" s="1"/>
  <c r="U576" i="30" s="1"/>
  <c r="Q576" i="30"/>
  <c r="T576" i="30" s="1"/>
  <c r="P576" i="30"/>
  <c r="N576" i="30"/>
  <c r="O576" i="30" s="1"/>
  <c r="S575" i="30"/>
  <c r="U575" i="30" s="1"/>
  <c r="R575" i="30"/>
  <c r="P575" i="30"/>
  <c r="Q575" i="30" s="1"/>
  <c r="T575" i="30" s="1"/>
  <c r="N575" i="30"/>
  <c r="O575" i="30" s="1"/>
  <c r="V575" i="30" s="1"/>
  <c r="S574" i="30"/>
  <c r="U574" i="30" s="1"/>
  <c r="R574" i="30"/>
  <c r="P574" i="30"/>
  <c r="Q574" i="30" s="1"/>
  <c r="T574" i="30" s="1"/>
  <c r="N574" i="30"/>
  <c r="O574" i="30" s="1"/>
  <c r="R573" i="30"/>
  <c r="S573" i="30" s="1"/>
  <c r="U573" i="30" s="1"/>
  <c r="Q573" i="30"/>
  <c r="T573" i="30" s="1"/>
  <c r="P573" i="30"/>
  <c r="N573" i="30"/>
  <c r="O573" i="30" s="1"/>
  <c r="T572" i="30"/>
  <c r="V572" i="30" s="1"/>
  <c r="R572" i="30"/>
  <c r="S572" i="30" s="1"/>
  <c r="U572" i="30" s="1"/>
  <c r="P572" i="30"/>
  <c r="Q572" i="30" s="1"/>
  <c r="N572" i="30"/>
  <c r="O572" i="30" s="1"/>
  <c r="R571" i="30"/>
  <c r="S571" i="30" s="1"/>
  <c r="U571" i="30" s="1"/>
  <c r="P571" i="30"/>
  <c r="Q571" i="30" s="1"/>
  <c r="T571" i="30" s="1"/>
  <c r="O571" i="30"/>
  <c r="V571" i="30" s="1"/>
  <c r="N571" i="30"/>
  <c r="R570" i="30"/>
  <c r="S570" i="30" s="1"/>
  <c r="U570" i="30" s="1"/>
  <c r="P570" i="30"/>
  <c r="Q570" i="30" s="1"/>
  <c r="T570" i="30" s="1"/>
  <c r="O570" i="30"/>
  <c r="N570" i="30"/>
  <c r="R569" i="30"/>
  <c r="S569" i="30" s="1"/>
  <c r="U569" i="30" s="1"/>
  <c r="P569" i="30"/>
  <c r="Q569" i="30" s="1"/>
  <c r="T569" i="30" s="1"/>
  <c r="N569" i="30"/>
  <c r="O569" i="30" s="1"/>
  <c r="V569" i="30" s="1"/>
  <c r="R568" i="30"/>
  <c r="S568" i="30" s="1"/>
  <c r="U568" i="30" s="1"/>
  <c r="Q568" i="30"/>
  <c r="P568" i="30"/>
  <c r="N568" i="30"/>
  <c r="O568" i="30" s="1"/>
  <c r="R567" i="30"/>
  <c r="S567" i="30" s="1"/>
  <c r="U567" i="30" s="1"/>
  <c r="P567" i="30"/>
  <c r="Q567" i="30" s="1"/>
  <c r="T567" i="30" s="1"/>
  <c r="N567" i="30"/>
  <c r="O567" i="30" s="1"/>
  <c r="V567" i="30" s="1"/>
  <c r="T566" i="30"/>
  <c r="R566" i="30"/>
  <c r="S566" i="30" s="1"/>
  <c r="U566" i="30" s="1"/>
  <c r="P566" i="30"/>
  <c r="Q566" i="30" s="1"/>
  <c r="N566" i="30"/>
  <c r="O566" i="30" s="1"/>
  <c r="R565" i="30"/>
  <c r="S565" i="30" s="1"/>
  <c r="U565" i="30" s="1"/>
  <c r="P565" i="30"/>
  <c r="Q565" i="30" s="1"/>
  <c r="T565" i="30" s="1"/>
  <c r="O565" i="30"/>
  <c r="N565" i="30"/>
  <c r="R564" i="30"/>
  <c r="S564" i="30" s="1"/>
  <c r="U564" i="30" s="1"/>
  <c r="P564" i="30"/>
  <c r="Q564" i="30" s="1"/>
  <c r="T564" i="30" s="1"/>
  <c r="N564" i="30"/>
  <c r="O564" i="30" s="1"/>
  <c r="S563" i="30"/>
  <c r="U563" i="30" s="1"/>
  <c r="R563" i="30"/>
  <c r="P563" i="30"/>
  <c r="Q563" i="30" s="1"/>
  <c r="T563" i="30" s="1"/>
  <c r="N563" i="30"/>
  <c r="O563" i="30" s="1"/>
  <c r="T562" i="30"/>
  <c r="R562" i="30"/>
  <c r="S562" i="30" s="1"/>
  <c r="U562" i="30" s="1"/>
  <c r="Q562" i="30"/>
  <c r="P562" i="30"/>
  <c r="N562" i="30"/>
  <c r="O562" i="30" s="1"/>
  <c r="R561" i="30"/>
  <c r="S561" i="30" s="1"/>
  <c r="U561" i="30" s="1"/>
  <c r="P561" i="30"/>
  <c r="Q561" i="30" s="1"/>
  <c r="T561" i="30" s="1"/>
  <c r="N561" i="30"/>
  <c r="O561" i="30" s="1"/>
  <c r="V561" i="30" s="1"/>
  <c r="T560" i="30"/>
  <c r="R560" i="30"/>
  <c r="S560" i="30" s="1"/>
  <c r="U560" i="30" s="1"/>
  <c r="P560" i="30"/>
  <c r="Q560" i="30" s="1"/>
  <c r="N560" i="30"/>
  <c r="O560" i="30" s="1"/>
  <c r="R559" i="30"/>
  <c r="S559" i="30" s="1"/>
  <c r="U559" i="30" s="1"/>
  <c r="P559" i="30"/>
  <c r="Q559" i="30" s="1"/>
  <c r="T559" i="30" s="1"/>
  <c r="O559" i="30"/>
  <c r="V559" i="30" s="1"/>
  <c r="N559" i="30"/>
  <c r="R558" i="30"/>
  <c r="S558" i="30" s="1"/>
  <c r="U558" i="30" s="1"/>
  <c r="P558" i="30"/>
  <c r="Q558" i="30" s="1"/>
  <c r="T558" i="30" s="1"/>
  <c r="O558" i="30"/>
  <c r="N558" i="30"/>
  <c r="R557" i="30"/>
  <c r="S557" i="30" s="1"/>
  <c r="U557" i="30" s="1"/>
  <c r="P557" i="30"/>
  <c r="Q557" i="30" s="1"/>
  <c r="T557" i="30" s="1"/>
  <c r="N557" i="30"/>
  <c r="O557" i="30" s="1"/>
  <c r="R556" i="30"/>
  <c r="S556" i="30" s="1"/>
  <c r="U556" i="30" s="1"/>
  <c r="Q556" i="30"/>
  <c r="T556" i="30" s="1"/>
  <c r="P556" i="30"/>
  <c r="N556" i="30"/>
  <c r="O556" i="30" s="1"/>
  <c r="R555" i="30"/>
  <c r="S555" i="30" s="1"/>
  <c r="U555" i="30" s="1"/>
  <c r="P555" i="30"/>
  <c r="Q555" i="30" s="1"/>
  <c r="T555" i="30" s="1"/>
  <c r="N555" i="30"/>
  <c r="O555" i="30" s="1"/>
  <c r="R554" i="30"/>
  <c r="S554" i="30" s="1"/>
  <c r="U554" i="30" s="1"/>
  <c r="P554" i="30"/>
  <c r="Q554" i="30" s="1"/>
  <c r="T554" i="30" s="1"/>
  <c r="N554" i="30"/>
  <c r="O554" i="30" s="1"/>
  <c r="R553" i="30"/>
  <c r="S553" i="30" s="1"/>
  <c r="U553" i="30" s="1"/>
  <c r="Q553" i="30"/>
  <c r="T553" i="30" s="1"/>
  <c r="P553" i="30"/>
  <c r="N553" i="30"/>
  <c r="O553" i="30" s="1"/>
  <c r="R552" i="30"/>
  <c r="S552" i="30" s="1"/>
  <c r="U552" i="30" s="1"/>
  <c r="P552" i="30"/>
  <c r="Q552" i="30" s="1"/>
  <c r="T552" i="30" s="1"/>
  <c r="N552" i="30"/>
  <c r="O552" i="30" s="1"/>
  <c r="S551" i="30"/>
  <c r="U551" i="30" s="1"/>
  <c r="R551" i="30"/>
  <c r="P551" i="30"/>
  <c r="Q551" i="30" s="1"/>
  <c r="T551" i="30" s="1"/>
  <c r="N551" i="30"/>
  <c r="O551" i="30" s="1"/>
  <c r="R550" i="30"/>
  <c r="S550" i="30" s="1"/>
  <c r="U550" i="30" s="1"/>
  <c r="P550" i="30"/>
  <c r="Q550" i="30" s="1"/>
  <c r="T550" i="30" s="1"/>
  <c r="N550" i="30"/>
  <c r="O550" i="30" s="1"/>
  <c r="R549" i="30"/>
  <c r="S549" i="30" s="1"/>
  <c r="U549" i="30" s="1"/>
  <c r="P549" i="30"/>
  <c r="Q549" i="30" s="1"/>
  <c r="T549" i="30" s="1"/>
  <c r="O549" i="30"/>
  <c r="N549" i="30"/>
  <c r="S548" i="30"/>
  <c r="U548" i="30" s="1"/>
  <c r="R548" i="30"/>
  <c r="Q548" i="30"/>
  <c r="T548" i="30" s="1"/>
  <c r="P548" i="30"/>
  <c r="N548" i="30"/>
  <c r="O548" i="30" s="1"/>
  <c r="V548" i="30" s="1"/>
  <c r="R547" i="30"/>
  <c r="S547" i="30" s="1"/>
  <c r="U547" i="30" s="1"/>
  <c r="P547" i="30"/>
  <c r="Q547" i="30" s="1"/>
  <c r="N547" i="30"/>
  <c r="O547" i="30" s="1"/>
  <c r="R546" i="30"/>
  <c r="S546" i="30" s="1"/>
  <c r="U546" i="30" s="1"/>
  <c r="P546" i="30"/>
  <c r="Q546" i="30" s="1"/>
  <c r="T546" i="30" s="1"/>
  <c r="N546" i="30"/>
  <c r="O546" i="30" s="1"/>
  <c r="U545" i="30"/>
  <c r="R545" i="30"/>
  <c r="S545" i="30" s="1"/>
  <c r="P545" i="30"/>
  <c r="Q545" i="30" s="1"/>
  <c r="T545" i="30" s="1"/>
  <c r="N545" i="30"/>
  <c r="O545" i="30" s="1"/>
  <c r="R544" i="30"/>
  <c r="S544" i="30" s="1"/>
  <c r="U544" i="30" s="1"/>
  <c r="P544" i="30"/>
  <c r="Q544" i="30" s="1"/>
  <c r="T544" i="30" s="1"/>
  <c r="N544" i="30"/>
  <c r="O544" i="30" s="1"/>
  <c r="R543" i="30"/>
  <c r="S543" i="30" s="1"/>
  <c r="U543" i="30" s="1"/>
  <c r="P543" i="30"/>
  <c r="Q543" i="30" s="1"/>
  <c r="T543" i="30" s="1"/>
  <c r="N543" i="30"/>
  <c r="O543" i="30" s="1"/>
  <c r="R542" i="30"/>
  <c r="S542" i="30" s="1"/>
  <c r="U542" i="30" s="1"/>
  <c r="P542" i="30"/>
  <c r="Q542" i="30" s="1"/>
  <c r="T542" i="30" s="1"/>
  <c r="N542" i="30"/>
  <c r="O542" i="30" s="1"/>
  <c r="V542" i="30" s="1"/>
  <c r="T541" i="30"/>
  <c r="R541" i="30"/>
  <c r="S541" i="30" s="1"/>
  <c r="U541" i="30" s="1"/>
  <c r="P541" i="30"/>
  <c r="Q541" i="30" s="1"/>
  <c r="O541" i="30"/>
  <c r="N541" i="30"/>
  <c r="R540" i="30"/>
  <c r="S540" i="30" s="1"/>
  <c r="U540" i="30" s="1"/>
  <c r="P540" i="30"/>
  <c r="Q540" i="30" s="1"/>
  <c r="T540" i="30" s="1"/>
  <c r="N540" i="30"/>
  <c r="O540" i="30" s="1"/>
  <c r="R539" i="30"/>
  <c r="S539" i="30" s="1"/>
  <c r="U539" i="30" s="1"/>
  <c r="P539" i="30"/>
  <c r="Q539" i="30" s="1"/>
  <c r="T539" i="30" s="1"/>
  <c r="N539" i="30"/>
  <c r="O539" i="30" s="1"/>
  <c r="R538" i="30"/>
  <c r="S538" i="30" s="1"/>
  <c r="U538" i="30" s="1"/>
  <c r="P538" i="30"/>
  <c r="Q538" i="30" s="1"/>
  <c r="T538" i="30" s="1"/>
  <c r="O538" i="30"/>
  <c r="N538" i="30"/>
  <c r="R537" i="30"/>
  <c r="S537" i="30" s="1"/>
  <c r="U537" i="30" s="1"/>
  <c r="P537" i="30"/>
  <c r="Q537" i="30" s="1"/>
  <c r="T537" i="30" s="1"/>
  <c r="N537" i="30"/>
  <c r="O537" i="30" s="1"/>
  <c r="R536" i="30"/>
  <c r="S536" i="30" s="1"/>
  <c r="P536" i="30"/>
  <c r="Q536" i="30" s="1"/>
  <c r="T536" i="30" s="1"/>
  <c r="N536" i="30"/>
  <c r="O536" i="30" s="1"/>
  <c r="R535" i="30"/>
  <c r="S535" i="30" s="1"/>
  <c r="U535" i="30" s="1"/>
  <c r="P535" i="30"/>
  <c r="Q535" i="30" s="1"/>
  <c r="T535" i="30" s="1"/>
  <c r="N535" i="30"/>
  <c r="O535" i="30" s="1"/>
  <c r="R534" i="30"/>
  <c r="S534" i="30" s="1"/>
  <c r="U534" i="30" s="1"/>
  <c r="P534" i="30"/>
  <c r="Q534" i="30" s="1"/>
  <c r="T534" i="30" s="1"/>
  <c r="N534" i="30"/>
  <c r="O534" i="30" s="1"/>
  <c r="R533" i="30"/>
  <c r="S533" i="30" s="1"/>
  <c r="U533" i="30" s="1"/>
  <c r="P533" i="30"/>
  <c r="Q533" i="30" s="1"/>
  <c r="T533" i="30" s="1"/>
  <c r="N533" i="30"/>
  <c r="O533" i="30" s="1"/>
  <c r="S532" i="30"/>
  <c r="U532" i="30" s="1"/>
  <c r="R532" i="30"/>
  <c r="P532" i="30"/>
  <c r="Q532" i="30" s="1"/>
  <c r="T532" i="30" s="1"/>
  <c r="N532" i="30"/>
  <c r="O532" i="30" s="1"/>
  <c r="R531" i="30"/>
  <c r="S531" i="30" s="1"/>
  <c r="U531" i="30" s="1"/>
  <c r="Q531" i="30"/>
  <c r="T531" i="30" s="1"/>
  <c r="P531" i="30"/>
  <c r="N531" i="30"/>
  <c r="O531" i="30" s="1"/>
  <c r="T530" i="30"/>
  <c r="S530" i="30"/>
  <c r="U530" i="30" s="1"/>
  <c r="R530" i="30"/>
  <c r="P530" i="30"/>
  <c r="Q530" i="30" s="1"/>
  <c r="N530" i="30"/>
  <c r="O530" i="30" s="1"/>
  <c r="U529" i="30"/>
  <c r="R529" i="30"/>
  <c r="S529" i="30" s="1"/>
  <c r="P529" i="30"/>
  <c r="Q529" i="30" s="1"/>
  <c r="T529" i="30" s="1"/>
  <c r="O529" i="30"/>
  <c r="N529" i="30"/>
  <c r="R528" i="30"/>
  <c r="S528" i="30" s="1"/>
  <c r="U528" i="30" s="1"/>
  <c r="P528" i="30"/>
  <c r="Q528" i="30" s="1"/>
  <c r="T528" i="30" s="1"/>
  <c r="N528" i="30"/>
  <c r="O528" i="30" s="1"/>
  <c r="S527" i="30"/>
  <c r="U527" i="30" s="1"/>
  <c r="R527" i="30"/>
  <c r="P527" i="30"/>
  <c r="Q527" i="30" s="1"/>
  <c r="T527" i="30" s="1"/>
  <c r="N527" i="30"/>
  <c r="O527" i="30" s="1"/>
  <c r="R526" i="30"/>
  <c r="S526" i="30" s="1"/>
  <c r="U526" i="30" s="1"/>
  <c r="P526" i="30"/>
  <c r="Q526" i="30" s="1"/>
  <c r="T526" i="30" s="1"/>
  <c r="N526" i="30"/>
  <c r="O526" i="30" s="1"/>
  <c r="V526" i="30" s="1"/>
  <c r="R525" i="30"/>
  <c r="S525" i="30" s="1"/>
  <c r="U525" i="30" s="1"/>
  <c r="P525" i="30"/>
  <c r="Q525" i="30" s="1"/>
  <c r="T525" i="30" s="1"/>
  <c r="N525" i="30"/>
  <c r="O525" i="30" s="1"/>
  <c r="R524" i="30"/>
  <c r="S524" i="30" s="1"/>
  <c r="U524" i="30" s="1"/>
  <c r="P524" i="30"/>
  <c r="Q524" i="30" s="1"/>
  <c r="T524" i="30" s="1"/>
  <c r="N524" i="30"/>
  <c r="O524" i="30" s="1"/>
  <c r="R523" i="30"/>
  <c r="S523" i="30" s="1"/>
  <c r="U523" i="30" s="1"/>
  <c r="V523" i="30" s="1"/>
  <c r="P523" i="30"/>
  <c r="Q523" i="30" s="1"/>
  <c r="T523" i="30" s="1"/>
  <c r="N523" i="30"/>
  <c r="O523" i="30" s="1"/>
  <c r="R522" i="30"/>
  <c r="S522" i="30" s="1"/>
  <c r="U522" i="30" s="1"/>
  <c r="P522" i="30"/>
  <c r="Q522" i="30" s="1"/>
  <c r="T522" i="30" s="1"/>
  <c r="N522" i="30"/>
  <c r="O522" i="30" s="1"/>
  <c r="V522" i="30" s="1"/>
  <c r="U521" i="30"/>
  <c r="R521" i="30"/>
  <c r="S521" i="30" s="1"/>
  <c r="P521" i="30"/>
  <c r="Q521" i="30" s="1"/>
  <c r="T521" i="30" s="1"/>
  <c r="N521" i="30"/>
  <c r="O521" i="30" s="1"/>
  <c r="R520" i="30"/>
  <c r="S520" i="30" s="1"/>
  <c r="U520" i="30" s="1"/>
  <c r="Q520" i="30"/>
  <c r="T520" i="30" s="1"/>
  <c r="P520" i="30"/>
  <c r="N520" i="30"/>
  <c r="O520" i="30" s="1"/>
  <c r="R519" i="30"/>
  <c r="S519" i="30" s="1"/>
  <c r="U519" i="30" s="1"/>
  <c r="P519" i="30"/>
  <c r="Q519" i="30" s="1"/>
  <c r="T519" i="30" s="1"/>
  <c r="N519" i="30"/>
  <c r="O519" i="30" s="1"/>
  <c r="T518" i="30"/>
  <c r="S518" i="30"/>
  <c r="U518" i="30" s="1"/>
  <c r="R518" i="30"/>
  <c r="P518" i="30"/>
  <c r="Q518" i="30" s="1"/>
  <c r="N518" i="30"/>
  <c r="O518" i="30" s="1"/>
  <c r="R517" i="30"/>
  <c r="S517" i="30" s="1"/>
  <c r="U517" i="30" s="1"/>
  <c r="P517" i="30"/>
  <c r="Q517" i="30" s="1"/>
  <c r="T517" i="30" s="1"/>
  <c r="N517" i="30"/>
  <c r="O517" i="30" s="1"/>
  <c r="V517" i="30" s="1"/>
  <c r="R516" i="30"/>
  <c r="S516" i="30" s="1"/>
  <c r="U516" i="30" s="1"/>
  <c r="P516" i="30"/>
  <c r="Q516" i="30" s="1"/>
  <c r="T516" i="30" s="1"/>
  <c r="N516" i="30"/>
  <c r="O516" i="30" s="1"/>
  <c r="R515" i="30"/>
  <c r="S515" i="30" s="1"/>
  <c r="U515" i="30" s="1"/>
  <c r="P515" i="30"/>
  <c r="Q515" i="30" s="1"/>
  <c r="T515" i="30" s="1"/>
  <c r="N515" i="30"/>
  <c r="O515" i="30" s="1"/>
  <c r="S514" i="30"/>
  <c r="U514" i="30" s="1"/>
  <c r="R514" i="30"/>
  <c r="Q514" i="30"/>
  <c r="T514" i="30" s="1"/>
  <c r="P514" i="30"/>
  <c r="O514" i="30"/>
  <c r="V514" i="30" s="1"/>
  <c r="N514" i="30"/>
  <c r="R513" i="30"/>
  <c r="S513" i="30" s="1"/>
  <c r="U513" i="30" s="1"/>
  <c r="P513" i="30"/>
  <c r="Q513" i="30" s="1"/>
  <c r="T513" i="30" s="1"/>
  <c r="O513" i="30"/>
  <c r="N513" i="30"/>
  <c r="S512" i="30"/>
  <c r="U512" i="30" s="1"/>
  <c r="R512" i="30"/>
  <c r="Q512" i="30"/>
  <c r="T512" i="30" s="1"/>
  <c r="P512" i="30"/>
  <c r="N512" i="30"/>
  <c r="O512" i="30" s="1"/>
  <c r="R511" i="30"/>
  <c r="S511" i="30" s="1"/>
  <c r="U511" i="30" s="1"/>
  <c r="V511" i="30" s="1"/>
  <c r="P511" i="30"/>
  <c r="Q511" i="30" s="1"/>
  <c r="T511" i="30" s="1"/>
  <c r="O511" i="30"/>
  <c r="N511" i="30"/>
  <c r="R510" i="30"/>
  <c r="S510" i="30" s="1"/>
  <c r="U510" i="30" s="1"/>
  <c r="P510" i="30"/>
  <c r="Q510" i="30" s="1"/>
  <c r="T510" i="30" s="1"/>
  <c r="N510" i="30"/>
  <c r="O510" i="30" s="1"/>
  <c r="U509" i="30"/>
  <c r="R509" i="30"/>
  <c r="S509" i="30" s="1"/>
  <c r="P509" i="30"/>
  <c r="Q509" i="30" s="1"/>
  <c r="T509" i="30" s="1"/>
  <c r="N509" i="30"/>
  <c r="O509" i="30" s="1"/>
  <c r="V509" i="30" s="1"/>
  <c r="R508" i="30"/>
  <c r="S508" i="30" s="1"/>
  <c r="P508" i="30"/>
  <c r="Q508" i="30" s="1"/>
  <c r="T508" i="30" s="1"/>
  <c r="N508" i="30"/>
  <c r="O508" i="30" s="1"/>
  <c r="R507" i="30"/>
  <c r="S507" i="30" s="1"/>
  <c r="U507" i="30" s="1"/>
  <c r="P507" i="30"/>
  <c r="Q507" i="30" s="1"/>
  <c r="T507" i="30" s="1"/>
  <c r="N507" i="30"/>
  <c r="O507" i="30" s="1"/>
  <c r="R506" i="30"/>
  <c r="S506" i="30" s="1"/>
  <c r="U506" i="30" s="1"/>
  <c r="P506" i="30"/>
  <c r="Q506" i="30" s="1"/>
  <c r="T506" i="30" s="1"/>
  <c r="N506" i="30"/>
  <c r="O506" i="30" s="1"/>
  <c r="R505" i="30"/>
  <c r="S505" i="30" s="1"/>
  <c r="U505" i="30" s="1"/>
  <c r="P505" i="30"/>
  <c r="Q505" i="30" s="1"/>
  <c r="T505" i="30" s="1"/>
  <c r="N505" i="30"/>
  <c r="O505" i="30" s="1"/>
  <c r="R504" i="30"/>
  <c r="S504" i="30" s="1"/>
  <c r="U504" i="30" s="1"/>
  <c r="P504" i="30"/>
  <c r="Q504" i="30" s="1"/>
  <c r="T504" i="30" s="1"/>
  <c r="N504" i="30"/>
  <c r="O504" i="30" s="1"/>
  <c r="R503" i="30"/>
  <c r="S503" i="30" s="1"/>
  <c r="U503" i="30" s="1"/>
  <c r="P503" i="30"/>
  <c r="Q503" i="30" s="1"/>
  <c r="T503" i="30" s="1"/>
  <c r="N503" i="30"/>
  <c r="O503" i="30" s="1"/>
  <c r="V503" i="30" s="1"/>
  <c r="S502" i="30"/>
  <c r="U502" i="30" s="1"/>
  <c r="R502" i="30"/>
  <c r="Q502" i="30"/>
  <c r="T502" i="30" s="1"/>
  <c r="P502" i="30"/>
  <c r="N502" i="30"/>
  <c r="O502" i="30" s="1"/>
  <c r="V502" i="30" s="1"/>
  <c r="R501" i="30"/>
  <c r="S501" i="30" s="1"/>
  <c r="U501" i="30" s="1"/>
  <c r="Q501" i="30"/>
  <c r="T501" i="30" s="1"/>
  <c r="P501" i="30"/>
  <c r="N501" i="30"/>
  <c r="O501" i="30" s="1"/>
  <c r="S500" i="30"/>
  <c r="U500" i="30" s="1"/>
  <c r="R500" i="30"/>
  <c r="Q500" i="30"/>
  <c r="T500" i="30" s="1"/>
  <c r="P500" i="30"/>
  <c r="N500" i="30"/>
  <c r="O500" i="30" s="1"/>
  <c r="R499" i="30"/>
  <c r="S499" i="30" s="1"/>
  <c r="U499" i="30" s="1"/>
  <c r="P499" i="30"/>
  <c r="Q499" i="30" s="1"/>
  <c r="T499" i="30" s="1"/>
  <c r="N499" i="30"/>
  <c r="O499" i="30" s="1"/>
  <c r="R498" i="30"/>
  <c r="S498" i="30" s="1"/>
  <c r="U498" i="30" s="1"/>
  <c r="P498" i="30"/>
  <c r="Q498" i="30" s="1"/>
  <c r="T498" i="30" s="1"/>
  <c r="N498" i="30"/>
  <c r="O498" i="30" s="1"/>
  <c r="S497" i="30"/>
  <c r="U497" i="30" s="1"/>
  <c r="R497" i="30"/>
  <c r="P497" i="30"/>
  <c r="Q497" i="30" s="1"/>
  <c r="T497" i="30" s="1"/>
  <c r="N497" i="30"/>
  <c r="O497" i="30" s="1"/>
  <c r="R496" i="30"/>
  <c r="S496" i="30" s="1"/>
  <c r="U496" i="30" s="1"/>
  <c r="Q496" i="30"/>
  <c r="T496" i="30" s="1"/>
  <c r="V496" i="30" s="1"/>
  <c r="P496" i="30"/>
  <c r="N496" i="30"/>
  <c r="O496" i="30" s="1"/>
  <c r="R495" i="30"/>
  <c r="S495" i="30" s="1"/>
  <c r="U495" i="30" s="1"/>
  <c r="P495" i="30"/>
  <c r="Q495" i="30" s="1"/>
  <c r="N495" i="30"/>
  <c r="O495" i="30" s="1"/>
  <c r="R494" i="30"/>
  <c r="S494" i="30" s="1"/>
  <c r="U494" i="30" s="1"/>
  <c r="Q494" i="30"/>
  <c r="T494" i="30" s="1"/>
  <c r="P494" i="30"/>
  <c r="N494" i="30"/>
  <c r="O494" i="30" s="1"/>
  <c r="S493" i="30"/>
  <c r="U493" i="30" s="1"/>
  <c r="R493" i="30"/>
  <c r="P493" i="30"/>
  <c r="Q493" i="30" s="1"/>
  <c r="T493" i="30" s="1"/>
  <c r="N493" i="30"/>
  <c r="O493" i="30" s="1"/>
  <c r="R492" i="30"/>
  <c r="S492" i="30" s="1"/>
  <c r="U492" i="30" s="1"/>
  <c r="Q492" i="30"/>
  <c r="P492" i="30"/>
  <c r="N492" i="30"/>
  <c r="O492" i="30" s="1"/>
  <c r="S491" i="30"/>
  <c r="U491" i="30" s="1"/>
  <c r="R491" i="30"/>
  <c r="Q491" i="30"/>
  <c r="T491" i="30" s="1"/>
  <c r="P491" i="30"/>
  <c r="O491" i="30"/>
  <c r="N491" i="30"/>
  <c r="R490" i="30"/>
  <c r="S490" i="30" s="1"/>
  <c r="U490" i="30" s="1"/>
  <c r="P490" i="30"/>
  <c r="Q490" i="30" s="1"/>
  <c r="T490" i="30" s="1"/>
  <c r="N490" i="30"/>
  <c r="O490" i="30" s="1"/>
  <c r="V490" i="30" s="1"/>
  <c r="R489" i="30"/>
  <c r="S489" i="30" s="1"/>
  <c r="U489" i="30" s="1"/>
  <c r="Q489" i="30"/>
  <c r="T489" i="30" s="1"/>
  <c r="P489" i="30"/>
  <c r="N489" i="30"/>
  <c r="O489" i="30" s="1"/>
  <c r="R488" i="30"/>
  <c r="S488" i="30" s="1"/>
  <c r="U488" i="30" s="1"/>
  <c r="P488" i="30"/>
  <c r="Q488" i="30" s="1"/>
  <c r="T488" i="30" s="1"/>
  <c r="N488" i="30"/>
  <c r="O488" i="30" s="1"/>
  <c r="R487" i="30"/>
  <c r="S487" i="30" s="1"/>
  <c r="U487" i="30" s="1"/>
  <c r="Q487" i="30"/>
  <c r="T487" i="30" s="1"/>
  <c r="P487" i="30"/>
  <c r="N487" i="30"/>
  <c r="O487" i="30" s="1"/>
  <c r="R486" i="30"/>
  <c r="S486" i="30" s="1"/>
  <c r="U486" i="30" s="1"/>
  <c r="Q486" i="30"/>
  <c r="P486" i="30"/>
  <c r="O486" i="30"/>
  <c r="N486" i="30"/>
  <c r="R485" i="30"/>
  <c r="S485" i="30" s="1"/>
  <c r="U485" i="30" s="1"/>
  <c r="Q485" i="30"/>
  <c r="T485" i="30" s="1"/>
  <c r="P485" i="30"/>
  <c r="N485" i="30"/>
  <c r="O485" i="30" s="1"/>
  <c r="R484" i="30"/>
  <c r="S484" i="30" s="1"/>
  <c r="U484" i="30" s="1"/>
  <c r="P484" i="30"/>
  <c r="Q484" i="30" s="1"/>
  <c r="T484" i="30" s="1"/>
  <c r="N484" i="30"/>
  <c r="O484" i="30" s="1"/>
  <c r="R483" i="30"/>
  <c r="S483" i="30" s="1"/>
  <c r="U483" i="30" s="1"/>
  <c r="P483" i="30"/>
  <c r="Q483" i="30" s="1"/>
  <c r="T483" i="30" s="1"/>
  <c r="N483" i="30"/>
  <c r="O483" i="30" s="1"/>
  <c r="R482" i="30"/>
  <c r="S482" i="30" s="1"/>
  <c r="U482" i="30" s="1"/>
  <c r="Q482" i="30"/>
  <c r="T482" i="30" s="1"/>
  <c r="P482" i="30"/>
  <c r="N482" i="30"/>
  <c r="O482" i="30" s="1"/>
  <c r="S481" i="30"/>
  <c r="R481" i="30"/>
  <c r="Q481" i="30"/>
  <c r="T481" i="30" s="1"/>
  <c r="P481" i="30"/>
  <c r="N481" i="30"/>
  <c r="O481" i="30" s="1"/>
  <c r="R480" i="30"/>
  <c r="S480" i="30" s="1"/>
  <c r="U480" i="30" s="1"/>
  <c r="P480" i="30"/>
  <c r="Q480" i="30" s="1"/>
  <c r="T480" i="30" s="1"/>
  <c r="O480" i="30"/>
  <c r="N480" i="30"/>
  <c r="R479" i="30"/>
  <c r="S479" i="30" s="1"/>
  <c r="U479" i="30" s="1"/>
  <c r="P479" i="30"/>
  <c r="Q479" i="30" s="1"/>
  <c r="T479" i="30" s="1"/>
  <c r="N479" i="30"/>
  <c r="O479" i="30" s="1"/>
  <c r="R478" i="30"/>
  <c r="S478" i="30" s="1"/>
  <c r="U478" i="30" s="1"/>
  <c r="P478" i="30"/>
  <c r="Q478" i="30" s="1"/>
  <c r="T478" i="30" s="1"/>
  <c r="N478" i="30"/>
  <c r="O478" i="30" s="1"/>
  <c r="S477" i="30"/>
  <c r="U477" i="30" s="1"/>
  <c r="R477" i="30"/>
  <c r="P477" i="30"/>
  <c r="Q477" i="30" s="1"/>
  <c r="T477" i="30" s="1"/>
  <c r="N477" i="30"/>
  <c r="O477" i="30" s="1"/>
  <c r="V477" i="30" s="1"/>
  <c r="R476" i="30"/>
  <c r="S476" i="30" s="1"/>
  <c r="U476" i="30" s="1"/>
  <c r="P476" i="30"/>
  <c r="Q476" i="30" s="1"/>
  <c r="T476" i="30" s="1"/>
  <c r="N476" i="30"/>
  <c r="O476" i="30" s="1"/>
  <c r="R475" i="30"/>
  <c r="S475" i="30" s="1"/>
  <c r="U475" i="30" s="1"/>
  <c r="P475" i="30"/>
  <c r="Q475" i="30" s="1"/>
  <c r="T475" i="30" s="1"/>
  <c r="N475" i="30"/>
  <c r="O475" i="30" s="1"/>
  <c r="R474" i="30"/>
  <c r="S474" i="30" s="1"/>
  <c r="U474" i="30" s="1"/>
  <c r="P474" i="30"/>
  <c r="Q474" i="30" s="1"/>
  <c r="T474" i="30" s="1"/>
  <c r="N474" i="30"/>
  <c r="O474" i="30" s="1"/>
  <c r="R473" i="30"/>
  <c r="S473" i="30" s="1"/>
  <c r="U473" i="30" s="1"/>
  <c r="P473" i="30"/>
  <c r="Q473" i="30" s="1"/>
  <c r="T473" i="30" s="1"/>
  <c r="N473" i="30"/>
  <c r="O473" i="30" s="1"/>
  <c r="S472" i="30"/>
  <c r="U472" i="30" s="1"/>
  <c r="R472" i="30"/>
  <c r="P472" i="30"/>
  <c r="Q472" i="30" s="1"/>
  <c r="T472" i="30" s="1"/>
  <c r="O472" i="30"/>
  <c r="N472" i="30"/>
  <c r="R471" i="30"/>
  <c r="S471" i="30" s="1"/>
  <c r="U471" i="30" s="1"/>
  <c r="P471" i="30"/>
  <c r="Q471" i="30" s="1"/>
  <c r="T471" i="30" s="1"/>
  <c r="O471" i="30"/>
  <c r="N471" i="30"/>
  <c r="R470" i="30"/>
  <c r="S470" i="30" s="1"/>
  <c r="U470" i="30" s="1"/>
  <c r="P470" i="30"/>
  <c r="Q470" i="30" s="1"/>
  <c r="T470" i="30" s="1"/>
  <c r="N470" i="30"/>
  <c r="O470" i="30" s="1"/>
  <c r="V470" i="30" s="1"/>
  <c r="R469" i="30"/>
  <c r="S469" i="30" s="1"/>
  <c r="P469" i="30"/>
  <c r="Q469" i="30" s="1"/>
  <c r="T469" i="30" s="1"/>
  <c r="N469" i="30"/>
  <c r="O469" i="30" s="1"/>
  <c r="R468" i="30"/>
  <c r="S468" i="30" s="1"/>
  <c r="U468" i="30" s="1"/>
  <c r="P468" i="30"/>
  <c r="Q468" i="30" s="1"/>
  <c r="T468" i="30" s="1"/>
  <c r="O468" i="30"/>
  <c r="N468" i="30"/>
  <c r="R467" i="30"/>
  <c r="S467" i="30" s="1"/>
  <c r="U467" i="30" s="1"/>
  <c r="Q467" i="30"/>
  <c r="T467" i="30" s="1"/>
  <c r="P467" i="30"/>
  <c r="N467" i="30"/>
  <c r="O467" i="30" s="1"/>
  <c r="R466" i="30"/>
  <c r="S466" i="30" s="1"/>
  <c r="U466" i="30" s="1"/>
  <c r="P466" i="30"/>
  <c r="Q466" i="30" s="1"/>
  <c r="T466" i="30" s="1"/>
  <c r="N466" i="30"/>
  <c r="O466" i="30" s="1"/>
  <c r="R465" i="30"/>
  <c r="S465" i="30" s="1"/>
  <c r="U465" i="30" s="1"/>
  <c r="P465" i="30"/>
  <c r="Q465" i="30" s="1"/>
  <c r="T465" i="30" s="1"/>
  <c r="O465" i="30"/>
  <c r="N465" i="30"/>
  <c r="R464" i="30"/>
  <c r="S464" i="30" s="1"/>
  <c r="U464" i="30" s="1"/>
  <c r="Q464" i="30"/>
  <c r="T464" i="30" s="1"/>
  <c r="P464" i="30"/>
  <c r="O464" i="30"/>
  <c r="N464" i="30"/>
  <c r="U463" i="30"/>
  <c r="R463" i="30"/>
  <c r="S463" i="30" s="1"/>
  <c r="Q463" i="30"/>
  <c r="T463" i="30" s="1"/>
  <c r="P463" i="30"/>
  <c r="N463" i="30"/>
  <c r="O463" i="30" s="1"/>
  <c r="U462" i="30"/>
  <c r="R462" i="30"/>
  <c r="S462" i="30" s="1"/>
  <c r="P462" i="30"/>
  <c r="Q462" i="30" s="1"/>
  <c r="T462" i="30" s="1"/>
  <c r="N462" i="30"/>
  <c r="O462" i="30" s="1"/>
  <c r="R461" i="30"/>
  <c r="S461" i="30" s="1"/>
  <c r="U461" i="30" s="1"/>
  <c r="P461" i="30"/>
  <c r="Q461" i="30" s="1"/>
  <c r="T461" i="30" s="1"/>
  <c r="N461" i="30"/>
  <c r="O461" i="30" s="1"/>
  <c r="R460" i="30"/>
  <c r="S460" i="30" s="1"/>
  <c r="U460" i="30" s="1"/>
  <c r="P460" i="30"/>
  <c r="Q460" i="30" s="1"/>
  <c r="T460" i="30" s="1"/>
  <c r="O460" i="30"/>
  <c r="V460" i="30" s="1"/>
  <c r="N460" i="30"/>
  <c r="R459" i="30"/>
  <c r="S459" i="30" s="1"/>
  <c r="U459" i="30" s="1"/>
  <c r="Q459" i="30"/>
  <c r="T459" i="30" s="1"/>
  <c r="P459" i="30"/>
  <c r="N459" i="30"/>
  <c r="O459" i="30" s="1"/>
  <c r="R458" i="30"/>
  <c r="S458" i="30" s="1"/>
  <c r="U458" i="30" s="1"/>
  <c r="P458" i="30"/>
  <c r="Q458" i="30" s="1"/>
  <c r="T458" i="30" s="1"/>
  <c r="N458" i="30"/>
  <c r="O458" i="30" s="1"/>
  <c r="R457" i="30"/>
  <c r="S457" i="30" s="1"/>
  <c r="U457" i="30" s="1"/>
  <c r="Q457" i="30"/>
  <c r="T457" i="30" s="1"/>
  <c r="P457" i="30"/>
  <c r="N457" i="30"/>
  <c r="O457" i="30" s="1"/>
  <c r="S456" i="30"/>
  <c r="R456" i="30"/>
  <c r="P456" i="30"/>
  <c r="Q456" i="30" s="1"/>
  <c r="T456" i="30" s="1"/>
  <c r="O456" i="30"/>
  <c r="N456" i="30"/>
  <c r="R455" i="30"/>
  <c r="S455" i="30" s="1"/>
  <c r="U455" i="30" s="1"/>
  <c r="P455" i="30"/>
  <c r="Q455" i="30" s="1"/>
  <c r="T455" i="30" s="1"/>
  <c r="N455" i="30"/>
  <c r="O455" i="30" s="1"/>
  <c r="R454" i="30"/>
  <c r="S454" i="30" s="1"/>
  <c r="U454" i="30" s="1"/>
  <c r="P454" i="30"/>
  <c r="Q454" i="30" s="1"/>
  <c r="T454" i="30" s="1"/>
  <c r="N454" i="30"/>
  <c r="O454" i="30" s="1"/>
  <c r="R453" i="30"/>
  <c r="S453" i="30" s="1"/>
  <c r="Q453" i="30"/>
  <c r="T453" i="30" s="1"/>
  <c r="P453" i="30"/>
  <c r="N453" i="30"/>
  <c r="O453" i="30" s="1"/>
  <c r="T452" i="30"/>
  <c r="R452" i="30"/>
  <c r="S452" i="30" s="1"/>
  <c r="U452" i="30" s="1"/>
  <c r="V452" i="30" s="1"/>
  <c r="P452" i="30"/>
  <c r="Q452" i="30" s="1"/>
  <c r="N452" i="30"/>
  <c r="O452" i="30" s="1"/>
  <c r="R451" i="30"/>
  <c r="S451" i="30" s="1"/>
  <c r="U451" i="30" s="1"/>
  <c r="P451" i="30"/>
  <c r="Q451" i="30" s="1"/>
  <c r="T451" i="30" s="1"/>
  <c r="N451" i="30"/>
  <c r="O451" i="30" s="1"/>
  <c r="U450" i="30"/>
  <c r="R450" i="30"/>
  <c r="S450" i="30" s="1"/>
  <c r="Q450" i="30"/>
  <c r="T450" i="30" s="1"/>
  <c r="P450" i="30"/>
  <c r="O450" i="30"/>
  <c r="N450" i="30"/>
  <c r="R449" i="30"/>
  <c r="S449" i="30" s="1"/>
  <c r="Q449" i="30"/>
  <c r="T449" i="30" s="1"/>
  <c r="P449" i="30"/>
  <c r="N449" i="30"/>
  <c r="O449" i="30" s="1"/>
  <c r="R448" i="30"/>
  <c r="S448" i="30" s="1"/>
  <c r="U448" i="30" s="1"/>
  <c r="P448" i="30"/>
  <c r="Q448" i="30" s="1"/>
  <c r="T448" i="30" s="1"/>
  <c r="O448" i="30"/>
  <c r="N448" i="30"/>
  <c r="U447" i="30"/>
  <c r="R447" i="30"/>
  <c r="S447" i="30" s="1"/>
  <c r="Q447" i="30"/>
  <c r="T447" i="30" s="1"/>
  <c r="P447" i="30"/>
  <c r="N447" i="30"/>
  <c r="O447" i="30" s="1"/>
  <c r="R446" i="30"/>
  <c r="S446" i="30" s="1"/>
  <c r="U446" i="30" s="1"/>
  <c r="P446" i="30"/>
  <c r="Q446" i="30" s="1"/>
  <c r="T446" i="30" s="1"/>
  <c r="N446" i="30"/>
  <c r="O446" i="30" s="1"/>
  <c r="T445" i="30"/>
  <c r="R445" i="30"/>
  <c r="S445" i="30" s="1"/>
  <c r="U445" i="30" s="1"/>
  <c r="Q445" i="30"/>
  <c r="P445" i="30"/>
  <c r="N445" i="30"/>
  <c r="O445" i="30" s="1"/>
  <c r="R444" i="30"/>
  <c r="S444" i="30" s="1"/>
  <c r="U444" i="30" s="1"/>
  <c r="P444" i="30"/>
  <c r="Q444" i="30" s="1"/>
  <c r="T444" i="30" s="1"/>
  <c r="N444" i="30"/>
  <c r="O444" i="30" s="1"/>
  <c r="V444" i="30" s="1"/>
  <c r="R443" i="30"/>
  <c r="S443" i="30" s="1"/>
  <c r="U443" i="30" s="1"/>
  <c r="P443" i="30"/>
  <c r="Q443" i="30" s="1"/>
  <c r="T443" i="30" s="1"/>
  <c r="N443" i="30"/>
  <c r="O443" i="30" s="1"/>
  <c r="R442" i="30"/>
  <c r="S442" i="30" s="1"/>
  <c r="U442" i="30" s="1"/>
  <c r="Q442" i="30"/>
  <c r="T442" i="30" s="1"/>
  <c r="P442" i="30"/>
  <c r="N442" i="30"/>
  <c r="O442" i="30" s="1"/>
  <c r="R441" i="30"/>
  <c r="S441" i="30" s="1"/>
  <c r="U441" i="30" s="1"/>
  <c r="P441" i="30"/>
  <c r="Q441" i="30" s="1"/>
  <c r="T441" i="30" s="1"/>
  <c r="N441" i="30"/>
  <c r="O441" i="30" s="1"/>
  <c r="T440" i="30"/>
  <c r="R440" i="30"/>
  <c r="S440" i="30" s="1"/>
  <c r="U440" i="30" s="1"/>
  <c r="V440" i="30" s="1"/>
  <c r="Q440" i="30"/>
  <c r="P440" i="30"/>
  <c r="N440" i="30"/>
  <c r="O440" i="30" s="1"/>
  <c r="R439" i="30"/>
  <c r="S439" i="30" s="1"/>
  <c r="U439" i="30" s="1"/>
  <c r="P439" i="30"/>
  <c r="Q439" i="30" s="1"/>
  <c r="T439" i="30" s="1"/>
  <c r="N439" i="30"/>
  <c r="O439" i="30" s="1"/>
  <c r="R438" i="30"/>
  <c r="S438" i="30" s="1"/>
  <c r="U438" i="30" s="1"/>
  <c r="P438" i="30"/>
  <c r="Q438" i="30" s="1"/>
  <c r="T438" i="30" s="1"/>
  <c r="N438" i="30"/>
  <c r="O438" i="30" s="1"/>
  <c r="V438" i="30" s="1"/>
  <c r="R437" i="30"/>
  <c r="S437" i="30" s="1"/>
  <c r="P437" i="30"/>
  <c r="Q437" i="30" s="1"/>
  <c r="T437" i="30" s="1"/>
  <c r="O437" i="30"/>
  <c r="N437" i="30"/>
  <c r="R436" i="30"/>
  <c r="S436" i="30" s="1"/>
  <c r="U436" i="30" s="1"/>
  <c r="P436" i="30"/>
  <c r="Q436" i="30" s="1"/>
  <c r="T436" i="30" s="1"/>
  <c r="N436" i="30"/>
  <c r="O436" i="30" s="1"/>
  <c r="R435" i="30"/>
  <c r="S435" i="30" s="1"/>
  <c r="U435" i="30" s="1"/>
  <c r="P435" i="30"/>
  <c r="Q435" i="30" s="1"/>
  <c r="T435" i="30" s="1"/>
  <c r="O435" i="30"/>
  <c r="N435" i="30"/>
  <c r="R434" i="30"/>
  <c r="S434" i="30" s="1"/>
  <c r="Q434" i="30"/>
  <c r="T434" i="30" s="1"/>
  <c r="P434" i="30"/>
  <c r="N434" i="30"/>
  <c r="O434" i="30" s="1"/>
  <c r="T433" i="30"/>
  <c r="R433" i="30"/>
  <c r="S433" i="30" s="1"/>
  <c r="U433" i="30" s="1"/>
  <c r="P433" i="30"/>
  <c r="Q433" i="30" s="1"/>
  <c r="O433" i="30"/>
  <c r="N433" i="30"/>
  <c r="R432" i="30"/>
  <c r="S432" i="30" s="1"/>
  <c r="U432" i="30" s="1"/>
  <c r="Q432" i="30"/>
  <c r="T432" i="30" s="1"/>
  <c r="P432" i="30"/>
  <c r="N432" i="30"/>
  <c r="O432" i="30" s="1"/>
  <c r="U431" i="30"/>
  <c r="S431" i="30"/>
  <c r="R431" i="30"/>
  <c r="Q431" i="30"/>
  <c r="T431" i="30" s="1"/>
  <c r="P431" i="30"/>
  <c r="N431" i="30"/>
  <c r="O431" i="30" s="1"/>
  <c r="R430" i="30"/>
  <c r="S430" i="30" s="1"/>
  <c r="U430" i="30" s="1"/>
  <c r="P430" i="30"/>
  <c r="Q430" i="30" s="1"/>
  <c r="T430" i="30" s="1"/>
  <c r="O430" i="30"/>
  <c r="N430" i="30"/>
  <c r="R429" i="30"/>
  <c r="S429" i="30" s="1"/>
  <c r="U429" i="30" s="1"/>
  <c r="P429" i="30"/>
  <c r="Q429" i="30" s="1"/>
  <c r="T429" i="30" s="1"/>
  <c r="N429" i="30"/>
  <c r="O429" i="30" s="1"/>
  <c r="R428" i="30"/>
  <c r="S428" i="30" s="1"/>
  <c r="U428" i="30" s="1"/>
  <c r="P428" i="30"/>
  <c r="Q428" i="30" s="1"/>
  <c r="T428" i="30" s="1"/>
  <c r="N428" i="30"/>
  <c r="O428" i="30" s="1"/>
  <c r="V428" i="30" s="1"/>
  <c r="R427" i="30"/>
  <c r="S427" i="30" s="1"/>
  <c r="U427" i="30" s="1"/>
  <c r="P427" i="30"/>
  <c r="Q427" i="30" s="1"/>
  <c r="T427" i="30" s="1"/>
  <c r="N427" i="30"/>
  <c r="O427" i="30" s="1"/>
  <c r="R426" i="30"/>
  <c r="S426" i="30" s="1"/>
  <c r="U426" i="30" s="1"/>
  <c r="P426" i="30"/>
  <c r="Q426" i="30" s="1"/>
  <c r="T426" i="30" s="1"/>
  <c r="N426" i="30"/>
  <c r="O426" i="30" s="1"/>
  <c r="V426" i="30" s="1"/>
  <c r="R425" i="30"/>
  <c r="S425" i="30" s="1"/>
  <c r="U425" i="30" s="1"/>
  <c r="V425" i="30" s="1"/>
  <c r="Q425" i="30"/>
  <c r="T425" i="30" s="1"/>
  <c r="P425" i="30"/>
  <c r="N425" i="30"/>
  <c r="O425" i="30" s="1"/>
  <c r="R424" i="30"/>
  <c r="S424" i="30" s="1"/>
  <c r="P424" i="30"/>
  <c r="Q424" i="30" s="1"/>
  <c r="T424" i="30" s="1"/>
  <c r="N424" i="30"/>
  <c r="O424" i="30" s="1"/>
  <c r="R423" i="30"/>
  <c r="S423" i="30" s="1"/>
  <c r="U423" i="30" s="1"/>
  <c r="P423" i="30"/>
  <c r="Q423" i="30" s="1"/>
  <c r="T423" i="30" s="1"/>
  <c r="N423" i="30"/>
  <c r="O423" i="30" s="1"/>
  <c r="R422" i="30"/>
  <c r="S422" i="30" s="1"/>
  <c r="U422" i="30" s="1"/>
  <c r="P422" i="30"/>
  <c r="Q422" i="30" s="1"/>
  <c r="T422" i="30" s="1"/>
  <c r="O422" i="30"/>
  <c r="N422" i="30"/>
  <c r="R421" i="30"/>
  <c r="S421" i="30" s="1"/>
  <c r="Q421" i="30"/>
  <c r="T421" i="30" s="1"/>
  <c r="P421" i="30"/>
  <c r="N421" i="30"/>
  <c r="O421" i="30" s="1"/>
  <c r="R420" i="30"/>
  <c r="S420" i="30" s="1"/>
  <c r="U420" i="30" s="1"/>
  <c r="P420" i="30"/>
  <c r="Q420" i="30" s="1"/>
  <c r="T420" i="30" s="1"/>
  <c r="N420" i="30"/>
  <c r="O420" i="30" s="1"/>
  <c r="R419" i="30"/>
  <c r="S419" i="30" s="1"/>
  <c r="U419" i="30" s="1"/>
  <c r="Q419" i="30"/>
  <c r="T419" i="30" s="1"/>
  <c r="P419" i="30"/>
  <c r="O419" i="30"/>
  <c r="N419" i="30"/>
  <c r="R418" i="30"/>
  <c r="S418" i="30" s="1"/>
  <c r="P418" i="30"/>
  <c r="Q418" i="30" s="1"/>
  <c r="T418" i="30" s="1"/>
  <c r="N418" i="30"/>
  <c r="O418" i="30" s="1"/>
  <c r="S417" i="30"/>
  <c r="R417" i="30"/>
  <c r="Q417" i="30"/>
  <c r="T417" i="30" s="1"/>
  <c r="P417" i="30"/>
  <c r="O417" i="30"/>
  <c r="N417" i="30"/>
  <c r="R416" i="30"/>
  <c r="S416" i="30" s="1"/>
  <c r="U416" i="30" s="1"/>
  <c r="P416" i="30"/>
  <c r="Q416" i="30" s="1"/>
  <c r="T416" i="30" s="1"/>
  <c r="O416" i="30"/>
  <c r="V416" i="30" s="1"/>
  <c r="N416" i="30"/>
  <c r="S415" i="30"/>
  <c r="U415" i="30" s="1"/>
  <c r="R415" i="30"/>
  <c r="Q415" i="30"/>
  <c r="T415" i="30" s="1"/>
  <c r="P415" i="30"/>
  <c r="N415" i="30"/>
  <c r="O415" i="30" s="1"/>
  <c r="R414" i="30"/>
  <c r="S414" i="30" s="1"/>
  <c r="U414" i="30" s="1"/>
  <c r="P414" i="30"/>
  <c r="Q414" i="30" s="1"/>
  <c r="N414" i="30"/>
  <c r="O414" i="30" s="1"/>
  <c r="R413" i="30"/>
  <c r="S413" i="30" s="1"/>
  <c r="U413" i="30" s="1"/>
  <c r="P413" i="30"/>
  <c r="Q413" i="30" s="1"/>
  <c r="T413" i="30" s="1"/>
  <c r="N413" i="30"/>
  <c r="O413" i="30" s="1"/>
  <c r="V413" i="30" s="1"/>
  <c r="U412" i="30"/>
  <c r="S412" i="30"/>
  <c r="R412" i="30"/>
  <c r="Q412" i="30"/>
  <c r="T412" i="30" s="1"/>
  <c r="P412" i="30"/>
  <c r="N412" i="30"/>
  <c r="O412" i="30" s="1"/>
  <c r="R411" i="30"/>
  <c r="S411" i="30" s="1"/>
  <c r="U411" i="30" s="1"/>
  <c r="P411" i="30"/>
  <c r="Q411" i="30" s="1"/>
  <c r="T411" i="30" s="1"/>
  <c r="N411" i="30"/>
  <c r="O411" i="30" s="1"/>
  <c r="R410" i="30"/>
  <c r="S410" i="30" s="1"/>
  <c r="U410" i="30" s="1"/>
  <c r="P410" i="30"/>
  <c r="Q410" i="30" s="1"/>
  <c r="T410" i="30" s="1"/>
  <c r="N410" i="30"/>
  <c r="O410" i="30" s="1"/>
  <c r="T409" i="30"/>
  <c r="R409" i="30"/>
  <c r="S409" i="30" s="1"/>
  <c r="U409" i="30" s="1"/>
  <c r="P409" i="30"/>
  <c r="Q409" i="30" s="1"/>
  <c r="N409" i="30"/>
  <c r="O409" i="30" s="1"/>
  <c r="R408" i="30"/>
  <c r="S408" i="30" s="1"/>
  <c r="U408" i="30" s="1"/>
  <c r="P408" i="30"/>
  <c r="Q408" i="30" s="1"/>
  <c r="N408" i="30"/>
  <c r="O408" i="30" s="1"/>
  <c r="R407" i="30"/>
  <c r="S407" i="30" s="1"/>
  <c r="U407" i="30" s="1"/>
  <c r="Q407" i="30"/>
  <c r="T407" i="30" s="1"/>
  <c r="P407" i="30"/>
  <c r="N407" i="30"/>
  <c r="O407" i="30" s="1"/>
  <c r="R406" i="30"/>
  <c r="S406" i="30" s="1"/>
  <c r="U406" i="30" s="1"/>
  <c r="P406" i="30"/>
  <c r="Q406" i="30" s="1"/>
  <c r="T406" i="30" s="1"/>
  <c r="N406" i="30"/>
  <c r="O406" i="30" s="1"/>
  <c r="R405" i="30"/>
  <c r="S405" i="30" s="1"/>
  <c r="P405" i="30"/>
  <c r="Q405" i="30" s="1"/>
  <c r="T405" i="30" s="1"/>
  <c r="N405" i="30"/>
  <c r="O405" i="30" s="1"/>
  <c r="R404" i="30"/>
  <c r="S404" i="30" s="1"/>
  <c r="U404" i="30" s="1"/>
  <c r="P404" i="30"/>
  <c r="Q404" i="30" s="1"/>
  <c r="T404" i="30" s="1"/>
  <c r="N404" i="30"/>
  <c r="O404" i="30" s="1"/>
  <c r="R403" i="30"/>
  <c r="S403" i="30" s="1"/>
  <c r="U403" i="30" s="1"/>
  <c r="Q403" i="30"/>
  <c r="T403" i="30" s="1"/>
  <c r="P403" i="30"/>
  <c r="O403" i="30"/>
  <c r="N403" i="30"/>
  <c r="R402" i="30"/>
  <c r="S402" i="30" s="1"/>
  <c r="U402" i="30" s="1"/>
  <c r="P402" i="30"/>
  <c r="Q402" i="30" s="1"/>
  <c r="T402" i="30" s="1"/>
  <c r="N402" i="30"/>
  <c r="O402" i="30" s="1"/>
  <c r="V402" i="30" s="1"/>
  <c r="R401" i="30"/>
  <c r="S401" i="30" s="1"/>
  <c r="U401" i="30" s="1"/>
  <c r="P401" i="30"/>
  <c r="Q401" i="30" s="1"/>
  <c r="T401" i="30" s="1"/>
  <c r="N401" i="30"/>
  <c r="O401" i="30" s="1"/>
  <c r="V400" i="30"/>
  <c r="T400" i="30"/>
  <c r="R400" i="30"/>
  <c r="S400" i="30" s="1"/>
  <c r="U400" i="30" s="1"/>
  <c r="Q400" i="30"/>
  <c r="P400" i="30"/>
  <c r="N400" i="30"/>
  <c r="O400" i="30" s="1"/>
  <c r="R399" i="30"/>
  <c r="S399" i="30" s="1"/>
  <c r="U399" i="30" s="1"/>
  <c r="P399" i="30"/>
  <c r="Q399" i="30" s="1"/>
  <c r="T399" i="30" s="1"/>
  <c r="N399" i="30"/>
  <c r="O399" i="30" s="1"/>
  <c r="R398" i="30"/>
  <c r="S398" i="30" s="1"/>
  <c r="U398" i="30" s="1"/>
  <c r="Q398" i="30"/>
  <c r="T398" i="30" s="1"/>
  <c r="P398" i="30"/>
  <c r="N398" i="30"/>
  <c r="O398" i="30" s="1"/>
  <c r="V398" i="30" s="1"/>
  <c r="R397" i="30"/>
  <c r="S397" i="30" s="1"/>
  <c r="U397" i="30" s="1"/>
  <c r="P397" i="30"/>
  <c r="Q397" i="30" s="1"/>
  <c r="T397" i="30" s="1"/>
  <c r="V397" i="30" s="1"/>
  <c r="N397" i="30"/>
  <c r="O397" i="30" s="1"/>
  <c r="R396" i="30"/>
  <c r="S396" i="30" s="1"/>
  <c r="U396" i="30" s="1"/>
  <c r="Q396" i="30"/>
  <c r="T396" i="30" s="1"/>
  <c r="P396" i="30"/>
  <c r="O396" i="30"/>
  <c r="N396" i="30"/>
  <c r="R395" i="30"/>
  <c r="S395" i="30" s="1"/>
  <c r="U395" i="30" s="1"/>
  <c r="P395" i="30"/>
  <c r="Q395" i="30" s="1"/>
  <c r="T395" i="30" s="1"/>
  <c r="N395" i="30"/>
  <c r="O395" i="30" s="1"/>
  <c r="U394" i="30"/>
  <c r="R394" i="30"/>
  <c r="S394" i="30" s="1"/>
  <c r="P394" i="30"/>
  <c r="Q394" i="30" s="1"/>
  <c r="T394" i="30" s="1"/>
  <c r="N394" i="30"/>
  <c r="O394" i="30" s="1"/>
  <c r="T393" i="30"/>
  <c r="R393" i="30"/>
  <c r="S393" i="30" s="1"/>
  <c r="P393" i="30"/>
  <c r="Q393" i="30" s="1"/>
  <c r="O393" i="30"/>
  <c r="N393" i="30"/>
  <c r="R392" i="30"/>
  <c r="S392" i="30" s="1"/>
  <c r="U392" i="30" s="1"/>
  <c r="P392" i="30"/>
  <c r="Q392" i="30" s="1"/>
  <c r="T392" i="30" s="1"/>
  <c r="O392" i="30"/>
  <c r="V392" i="30" s="1"/>
  <c r="N392" i="30"/>
  <c r="S391" i="30"/>
  <c r="U391" i="30" s="1"/>
  <c r="R391" i="30"/>
  <c r="Q391" i="30"/>
  <c r="T391" i="30" s="1"/>
  <c r="P391" i="30"/>
  <c r="N391" i="30"/>
  <c r="O391" i="30" s="1"/>
  <c r="R390" i="30"/>
  <c r="S390" i="30" s="1"/>
  <c r="U390" i="30" s="1"/>
  <c r="P390" i="30"/>
  <c r="Q390" i="30" s="1"/>
  <c r="T390" i="30" s="1"/>
  <c r="N390" i="30"/>
  <c r="O390" i="30" s="1"/>
  <c r="S389" i="30"/>
  <c r="U389" i="30" s="1"/>
  <c r="R389" i="30"/>
  <c r="P389" i="30"/>
  <c r="Q389" i="30" s="1"/>
  <c r="T389" i="30" s="1"/>
  <c r="N389" i="30"/>
  <c r="O389" i="30" s="1"/>
  <c r="V389" i="30" s="1"/>
  <c r="R388" i="30"/>
  <c r="S388" i="30" s="1"/>
  <c r="U388" i="30" s="1"/>
  <c r="P388" i="30"/>
  <c r="Q388" i="30" s="1"/>
  <c r="T388" i="30" s="1"/>
  <c r="N388" i="30"/>
  <c r="O388" i="30" s="1"/>
  <c r="S387" i="30"/>
  <c r="U387" i="30" s="1"/>
  <c r="R387" i="30"/>
  <c r="P387" i="30"/>
  <c r="Q387" i="30" s="1"/>
  <c r="T387" i="30" s="1"/>
  <c r="N387" i="30"/>
  <c r="O387" i="30" s="1"/>
  <c r="R386" i="30"/>
  <c r="S386" i="30" s="1"/>
  <c r="U386" i="30" s="1"/>
  <c r="Q386" i="30"/>
  <c r="T386" i="30" s="1"/>
  <c r="P386" i="30"/>
  <c r="N386" i="30"/>
  <c r="O386" i="30" s="1"/>
  <c r="T385" i="30"/>
  <c r="S385" i="30"/>
  <c r="U385" i="30" s="1"/>
  <c r="R385" i="30"/>
  <c r="P385" i="30"/>
  <c r="Q385" i="30" s="1"/>
  <c r="N385" i="30"/>
  <c r="O385" i="30" s="1"/>
  <c r="R384" i="30"/>
  <c r="S384" i="30" s="1"/>
  <c r="U384" i="30" s="1"/>
  <c r="P384" i="30"/>
  <c r="Q384" i="30" s="1"/>
  <c r="T384" i="30" s="1"/>
  <c r="O384" i="30"/>
  <c r="N384" i="30"/>
  <c r="R383" i="30"/>
  <c r="S383" i="30" s="1"/>
  <c r="U383" i="30" s="1"/>
  <c r="P383" i="30"/>
  <c r="Q383" i="30" s="1"/>
  <c r="T383" i="30" s="1"/>
  <c r="O383" i="30"/>
  <c r="N383" i="30"/>
  <c r="R382" i="30"/>
  <c r="S382" i="30" s="1"/>
  <c r="U382" i="30" s="1"/>
  <c r="P382" i="30"/>
  <c r="Q382" i="30" s="1"/>
  <c r="T382" i="30" s="1"/>
  <c r="N382" i="30"/>
  <c r="O382" i="30" s="1"/>
  <c r="R381" i="30"/>
  <c r="S381" i="30" s="1"/>
  <c r="U381" i="30" s="1"/>
  <c r="P381" i="30"/>
  <c r="Q381" i="30" s="1"/>
  <c r="O381" i="30"/>
  <c r="N381" i="30"/>
  <c r="R380" i="30"/>
  <c r="S380" i="30" s="1"/>
  <c r="U380" i="30" s="1"/>
  <c r="P380" i="30"/>
  <c r="Q380" i="30" s="1"/>
  <c r="T380" i="30" s="1"/>
  <c r="O380" i="30"/>
  <c r="N380" i="30"/>
  <c r="R379" i="30"/>
  <c r="S379" i="30" s="1"/>
  <c r="U379" i="30" s="1"/>
  <c r="P379" i="30"/>
  <c r="Q379" i="30" s="1"/>
  <c r="T379" i="30" s="1"/>
  <c r="N379" i="30"/>
  <c r="O379" i="30" s="1"/>
  <c r="R378" i="30"/>
  <c r="S378" i="30" s="1"/>
  <c r="U378" i="30" s="1"/>
  <c r="P378" i="30"/>
  <c r="Q378" i="30" s="1"/>
  <c r="T378" i="30" s="1"/>
  <c r="O378" i="30"/>
  <c r="V378" i="30" s="1"/>
  <c r="N378" i="30"/>
  <c r="R377" i="30"/>
  <c r="S377" i="30" s="1"/>
  <c r="U377" i="30" s="1"/>
  <c r="P377" i="30"/>
  <c r="Q377" i="30" s="1"/>
  <c r="T377" i="30" s="1"/>
  <c r="N377" i="30"/>
  <c r="O377" i="30" s="1"/>
  <c r="R376" i="30"/>
  <c r="S376" i="30" s="1"/>
  <c r="U376" i="30" s="1"/>
  <c r="P376" i="30"/>
  <c r="Q376" i="30" s="1"/>
  <c r="O376" i="30"/>
  <c r="N376" i="30"/>
  <c r="R375" i="30"/>
  <c r="S375" i="30" s="1"/>
  <c r="U375" i="30" s="1"/>
  <c r="P375" i="30"/>
  <c r="Q375" i="30" s="1"/>
  <c r="T375" i="30" s="1"/>
  <c r="N375" i="30"/>
  <c r="O375" i="30" s="1"/>
  <c r="R374" i="30"/>
  <c r="S374" i="30" s="1"/>
  <c r="U374" i="30" s="1"/>
  <c r="P374" i="30"/>
  <c r="Q374" i="30" s="1"/>
  <c r="T374" i="30" s="1"/>
  <c r="N374" i="30"/>
  <c r="O374" i="30" s="1"/>
  <c r="S373" i="30"/>
  <c r="U373" i="30" s="1"/>
  <c r="R373" i="30"/>
  <c r="P373" i="30"/>
  <c r="Q373" i="30" s="1"/>
  <c r="T373" i="30" s="1"/>
  <c r="N373" i="30"/>
  <c r="O373" i="30" s="1"/>
  <c r="R372" i="30"/>
  <c r="S372" i="30" s="1"/>
  <c r="U372" i="30" s="1"/>
  <c r="Q372" i="30"/>
  <c r="T372" i="30" s="1"/>
  <c r="P372" i="30"/>
  <c r="N372" i="30"/>
  <c r="O372" i="30" s="1"/>
  <c r="R371" i="30"/>
  <c r="S371" i="30" s="1"/>
  <c r="U371" i="30" s="1"/>
  <c r="Q371" i="30"/>
  <c r="T371" i="30" s="1"/>
  <c r="P371" i="30"/>
  <c r="N371" i="30"/>
  <c r="O371" i="30" s="1"/>
  <c r="U370" i="30"/>
  <c r="R370" i="30"/>
  <c r="S370" i="30" s="1"/>
  <c r="Q370" i="30"/>
  <c r="T370" i="30" s="1"/>
  <c r="P370" i="30"/>
  <c r="N370" i="30"/>
  <c r="O370" i="30" s="1"/>
  <c r="V370" i="30" s="1"/>
  <c r="R369" i="30"/>
  <c r="S369" i="30" s="1"/>
  <c r="U369" i="30" s="1"/>
  <c r="Q369" i="30"/>
  <c r="T369" i="30" s="1"/>
  <c r="P369" i="30"/>
  <c r="N369" i="30"/>
  <c r="O369" i="30" s="1"/>
  <c r="R368" i="30"/>
  <c r="S368" i="30" s="1"/>
  <c r="U368" i="30" s="1"/>
  <c r="P368" i="30"/>
  <c r="Q368" i="30" s="1"/>
  <c r="T368" i="30" s="1"/>
  <c r="N368" i="30"/>
  <c r="O368" i="30" s="1"/>
  <c r="R367" i="30"/>
  <c r="S367" i="30" s="1"/>
  <c r="U367" i="30" s="1"/>
  <c r="P367" i="30"/>
  <c r="Q367" i="30" s="1"/>
  <c r="T367" i="30" s="1"/>
  <c r="N367" i="30"/>
  <c r="O367" i="30" s="1"/>
  <c r="V367" i="30" s="1"/>
  <c r="R366" i="30"/>
  <c r="S366" i="30" s="1"/>
  <c r="U366" i="30" s="1"/>
  <c r="P366" i="30"/>
  <c r="Q366" i="30" s="1"/>
  <c r="T366" i="30" s="1"/>
  <c r="N366" i="30"/>
  <c r="O366" i="30" s="1"/>
  <c r="S365" i="30"/>
  <c r="U365" i="30" s="1"/>
  <c r="R365" i="30"/>
  <c r="Q365" i="30"/>
  <c r="T365" i="30" s="1"/>
  <c r="P365" i="30"/>
  <c r="N365" i="30"/>
  <c r="O365" i="30" s="1"/>
  <c r="R364" i="30"/>
  <c r="S364" i="30" s="1"/>
  <c r="U364" i="30" s="1"/>
  <c r="Q364" i="30"/>
  <c r="T364" i="30" s="1"/>
  <c r="P364" i="30"/>
  <c r="N364" i="30"/>
  <c r="O364" i="30" s="1"/>
  <c r="T363" i="30"/>
  <c r="R363" i="30"/>
  <c r="S363" i="30" s="1"/>
  <c r="U363" i="30" s="1"/>
  <c r="P363" i="30"/>
  <c r="Q363" i="30" s="1"/>
  <c r="N363" i="30"/>
  <c r="O363" i="30" s="1"/>
  <c r="R362" i="30"/>
  <c r="S362" i="30" s="1"/>
  <c r="U362" i="30" s="1"/>
  <c r="P362" i="30"/>
  <c r="Q362" i="30" s="1"/>
  <c r="O362" i="30"/>
  <c r="N362" i="30"/>
  <c r="R361" i="30"/>
  <c r="S361" i="30" s="1"/>
  <c r="U361" i="30" s="1"/>
  <c r="P361" i="30"/>
  <c r="Q361" i="30" s="1"/>
  <c r="T361" i="30" s="1"/>
  <c r="N361" i="30"/>
  <c r="O361" i="30" s="1"/>
  <c r="U360" i="30"/>
  <c r="R360" i="30"/>
  <c r="S360" i="30" s="1"/>
  <c r="P360" i="30"/>
  <c r="Q360" i="30" s="1"/>
  <c r="T360" i="30" s="1"/>
  <c r="N360" i="30"/>
  <c r="O360" i="30" s="1"/>
  <c r="R359" i="30"/>
  <c r="S359" i="30" s="1"/>
  <c r="U359" i="30" s="1"/>
  <c r="P359" i="30"/>
  <c r="Q359" i="30" s="1"/>
  <c r="T359" i="30" s="1"/>
  <c r="N359" i="30"/>
  <c r="O359" i="30" s="1"/>
  <c r="R358" i="30"/>
  <c r="S358" i="30" s="1"/>
  <c r="U358" i="30" s="1"/>
  <c r="P358" i="30"/>
  <c r="Q358" i="30" s="1"/>
  <c r="T358" i="30" s="1"/>
  <c r="N358" i="30"/>
  <c r="O358" i="30" s="1"/>
  <c r="R357" i="30"/>
  <c r="S357" i="30" s="1"/>
  <c r="U357" i="30" s="1"/>
  <c r="P357" i="30"/>
  <c r="Q357" i="30" s="1"/>
  <c r="N357" i="30"/>
  <c r="O357" i="30" s="1"/>
  <c r="S356" i="30"/>
  <c r="U356" i="30" s="1"/>
  <c r="R356" i="30"/>
  <c r="P356" i="30"/>
  <c r="Q356" i="30" s="1"/>
  <c r="T356" i="30" s="1"/>
  <c r="N356" i="30"/>
  <c r="O356" i="30" s="1"/>
  <c r="U355" i="30"/>
  <c r="R355" i="30"/>
  <c r="S355" i="30" s="1"/>
  <c r="P355" i="30"/>
  <c r="Q355" i="30" s="1"/>
  <c r="O355" i="30"/>
  <c r="N355" i="30"/>
  <c r="R354" i="30"/>
  <c r="S354" i="30" s="1"/>
  <c r="U354" i="30" s="1"/>
  <c r="P354" i="30"/>
  <c r="Q354" i="30" s="1"/>
  <c r="T354" i="30" s="1"/>
  <c r="O354" i="30"/>
  <c r="N354" i="30"/>
  <c r="R353" i="30"/>
  <c r="S353" i="30" s="1"/>
  <c r="U353" i="30" s="1"/>
  <c r="P353" i="30"/>
  <c r="Q353" i="30" s="1"/>
  <c r="T353" i="30" s="1"/>
  <c r="N353" i="30"/>
  <c r="O353" i="30" s="1"/>
  <c r="T352" i="30"/>
  <c r="R352" i="30"/>
  <c r="S352" i="30" s="1"/>
  <c r="U352" i="30" s="1"/>
  <c r="P352" i="30"/>
  <c r="Q352" i="30" s="1"/>
  <c r="N352" i="30"/>
  <c r="O352" i="30" s="1"/>
  <c r="R351" i="30"/>
  <c r="S351" i="30" s="1"/>
  <c r="U351" i="30" s="1"/>
  <c r="P351" i="30"/>
  <c r="Q351" i="30" s="1"/>
  <c r="N351" i="30"/>
  <c r="O351" i="30" s="1"/>
  <c r="R350" i="30"/>
  <c r="S350" i="30" s="1"/>
  <c r="U350" i="30" s="1"/>
  <c r="P350" i="30"/>
  <c r="Q350" i="30" s="1"/>
  <c r="T350" i="30" s="1"/>
  <c r="N350" i="30"/>
  <c r="O350" i="30" s="1"/>
  <c r="S349" i="30"/>
  <c r="U349" i="30" s="1"/>
  <c r="R349" i="30"/>
  <c r="P349" i="30"/>
  <c r="Q349" i="30" s="1"/>
  <c r="N349" i="30"/>
  <c r="O349" i="30" s="1"/>
  <c r="R348" i="30"/>
  <c r="S348" i="30" s="1"/>
  <c r="U348" i="30" s="1"/>
  <c r="P348" i="30"/>
  <c r="Q348" i="30" s="1"/>
  <c r="T348" i="30" s="1"/>
  <c r="N348" i="30"/>
  <c r="O348" i="30" s="1"/>
  <c r="T347" i="30"/>
  <c r="S347" i="30"/>
  <c r="U347" i="30" s="1"/>
  <c r="R347" i="30"/>
  <c r="P347" i="30"/>
  <c r="Q347" i="30" s="1"/>
  <c r="N347" i="30"/>
  <c r="O347" i="30" s="1"/>
  <c r="R346" i="30"/>
  <c r="S346" i="30" s="1"/>
  <c r="U346" i="30" s="1"/>
  <c r="P346" i="30"/>
  <c r="Q346" i="30" s="1"/>
  <c r="T346" i="30" s="1"/>
  <c r="N346" i="30"/>
  <c r="O346" i="30" s="1"/>
  <c r="V346" i="30" s="1"/>
  <c r="R345" i="30"/>
  <c r="S345" i="30" s="1"/>
  <c r="U345" i="30" s="1"/>
  <c r="P345" i="30"/>
  <c r="Q345" i="30" s="1"/>
  <c r="T345" i="30" s="1"/>
  <c r="N345" i="30"/>
  <c r="O345" i="30" s="1"/>
  <c r="S344" i="30"/>
  <c r="U344" i="30" s="1"/>
  <c r="R344" i="30"/>
  <c r="P344" i="30"/>
  <c r="Q344" i="30" s="1"/>
  <c r="T344" i="30" s="1"/>
  <c r="N344" i="30"/>
  <c r="O344" i="30" s="1"/>
  <c r="U343" i="30"/>
  <c r="R343" i="30"/>
  <c r="S343" i="30" s="1"/>
  <c r="Q343" i="30"/>
  <c r="P343" i="30"/>
  <c r="O343" i="30"/>
  <c r="N343" i="30"/>
  <c r="R342" i="30"/>
  <c r="S342" i="30" s="1"/>
  <c r="U342" i="30" s="1"/>
  <c r="P342" i="30"/>
  <c r="Q342" i="30" s="1"/>
  <c r="T342" i="30" s="1"/>
  <c r="N342" i="30"/>
  <c r="O342" i="30" s="1"/>
  <c r="V342" i="30" s="1"/>
  <c r="S341" i="30"/>
  <c r="U341" i="30" s="1"/>
  <c r="R341" i="30"/>
  <c r="P341" i="30"/>
  <c r="Q341" i="30" s="1"/>
  <c r="T341" i="30" s="1"/>
  <c r="O341" i="30"/>
  <c r="N341" i="30"/>
  <c r="S340" i="30"/>
  <c r="U340" i="30" s="1"/>
  <c r="R340" i="30"/>
  <c r="P340" i="30"/>
  <c r="Q340" i="30" s="1"/>
  <c r="T340" i="30" s="1"/>
  <c r="N340" i="30"/>
  <c r="O340" i="30" s="1"/>
  <c r="S339" i="30"/>
  <c r="U339" i="30" s="1"/>
  <c r="R339" i="30"/>
  <c r="P339" i="30"/>
  <c r="Q339" i="30" s="1"/>
  <c r="T339" i="30" s="1"/>
  <c r="N339" i="30"/>
  <c r="O339" i="30" s="1"/>
  <c r="R338" i="30"/>
  <c r="S338" i="30" s="1"/>
  <c r="U338" i="30" s="1"/>
  <c r="P338" i="30"/>
  <c r="Q338" i="30" s="1"/>
  <c r="T338" i="30" s="1"/>
  <c r="N338" i="30"/>
  <c r="O338" i="30" s="1"/>
  <c r="R337" i="30"/>
  <c r="S337" i="30" s="1"/>
  <c r="U337" i="30" s="1"/>
  <c r="P337" i="30"/>
  <c r="Q337" i="30" s="1"/>
  <c r="T337" i="30" s="1"/>
  <c r="N337" i="30"/>
  <c r="O337" i="30" s="1"/>
  <c r="T336" i="30"/>
  <c r="R336" i="30"/>
  <c r="S336" i="30" s="1"/>
  <c r="P336" i="30"/>
  <c r="Q336" i="30" s="1"/>
  <c r="N336" i="30"/>
  <c r="O336" i="30" s="1"/>
  <c r="R335" i="30"/>
  <c r="S335" i="30" s="1"/>
  <c r="U335" i="30" s="1"/>
  <c r="P335" i="30"/>
  <c r="Q335" i="30" s="1"/>
  <c r="N335" i="30"/>
  <c r="O335" i="30" s="1"/>
  <c r="R334" i="30"/>
  <c r="S334" i="30" s="1"/>
  <c r="U334" i="30" s="1"/>
  <c r="P334" i="30"/>
  <c r="Q334" i="30" s="1"/>
  <c r="T334" i="30" s="1"/>
  <c r="N334" i="30"/>
  <c r="O334" i="30" s="1"/>
  <c r="S333" i="30"/>
  <c r="U333" i="30" s="1"/>
  <c r="R333" i="30"/>
  <c r="Q333" i="30"/>
  <c r="T333" i="30" s="1"/>
  <c r="P333" i="30"/>
  <c r="O333" i="30"/>
  <c r="N333" i="30"/>
  <c r="R332" i="30"/>
  <c r="S332" i="30" s="1"/>
  <c r="U332" i="30" s="1"/>
  <c r="P332" i="30"/>
  <c r="Q332" i="30" s="1"/>
  <c r="T332" i="30" s="1"/>
  <c r="N332" i="30"/>
  <c r="O332" i="30" s="1"/>
  <c r="T331" i="30"/>
  <c r="R331" i="30"/>
  <c r="S331" i="30" s="1"/>
  <c r="U331" i="30" s="1"/>
  <c r="P331" i="30"/>
  <c r="Q331" i="30" s="1"/>
  <c r="O331" i="30"/>
  <c r="V331" i="30" s="1"/>
  <c r="N331" i="30"/>
  <c r="R330" i="30"/>
  <c r="S330" i="30" s="1"/>
  <c r="U330" i="30" s="1"/>
  <c r="P330" i="30"/>
  <c r="Q330" i="30" s="1"/>
  <c r="T330" i="30" s="1"/>
  <c r="O330" i="30"/>
  <c r="N330" i="30"/>
  <c r="R329" i="30"/>
  <c r="S329" i="30" s="1"/>
  <c r="U329" i="30" s="1"/>
  <c r="Q329" i="30"/>
  <c r="T329" i="30" s="1"/>
  <c r="P329" i="30"/>
  <c r="N329" i="30"/>
  <c r="O329" i="30" s="1"/>
  <c r="T328" i="30"/>
  <c r="S328" i="30"/>
  <c r="R328" i="30"/>
  <c r="P328" i="30"/>
  <c r="Q328" i="30" s="1"/>
  <c r="N328" i="30"/>
  <c r="O328" i="30" s="1"/>
  <c r="R327" i="30"/>
  <c r="S327" i="30" s="1"/>
  <c r="U327" i="30" s="1"/>
  <c r="P327" i="30"/>
  <c r="Q327" i="30" s="1"/>
  <c r="N327" i="30"/>
  <c r="O327" i="30" s="1"/>
  <c r="R326" i="30"/>
  <c r="S326" i="30" s="1"/>
  <c r="U326" i="30" s="1"/>
  <c r="P326" i="30"/>
  <c r="Q326" i="30" s="1"/>
  <c r="T326" i="30" s="1"/>
  <c r="N326" i="30"/>
  <c r="O326" i="30" s="1"/>
  <c r="R325" i="30"/>
  <c r="S325" i="30" s="1"/>
  <c r="U325" i="30" s="1"/>
  <c r="P325" i="30"/>
  <c r="Q325" i="30" s="1"/>
  <c r="N325" i="30"/>
  <c r="O325" i="30" s="1"/>
  <c r="S324" i="30"/>
  <c r="U324" i="30" s="1"/>
  <c r="R324" i="30"/>
  <c r="P324" i="30"/>
  <c r="Q324" i="30" s="1"/>
  <c r="T324" i="30" s="1"/>
  <c r="N324" i="30"/>
  <c r="O324" i="30" s="1"/>
  <c r="U323" i="30"/>
  <c r="R323" i="30"/>
  <c r="S323" i="30" s="1"/>
  <c r="P323" i="30"/>
  <c r="Q323" i="30" s="1"/>
  <c r="O323" i="30"/>
  <c r="N323" i="30"/>
  <c r="R322" i="30"/>
  <c r="S322" i="30" s="1"/>
  <c r="U322" i="30" s="1"/>
  <c r="P322" i="30"/>
  <c r="Q322" i="30" s="1"/>
  <c r="T322" i="30" s="1"/>
  <c r="O322" i="30"/>
  <c r="N322" i="30"/>
  <c r="R321" i="30"/>
  <c r="S321" i="30" s="1"/>
  <c r="U321" i="30" s="1"/>
  <c r="Q321" i="30"/>
  <c r="T321" i="30" s="1"/>
  <c r="P321" i="30"/>
  <c r="O321" i="30"/>
  <c r="N321" i="30"/>
  <c r="U320" i="30"/>
  <c r="V320" i="30" s="1"/>
  <c r="R320" i="30"/>
  <c r="S320" i="30" s="1"/>
  <c r="P320" i="30"/>
  <c r="Q320" i="30" s="1"/>
  <c r="T320" i="30" s="1"/>
  <c r="N320" i="30"/>
  <c r="O320" i="30" s="1"/>
  <c r="R319" i="30"/>
  <c r="S319" i="30" s="1"/>
  <c r="U319" i="30" s="1"/>
  <c r="P319" i="30"/>
  <c r="Q319" i="30" s="1"/>
  <c r="O319" i="30"/>
  <c r="N319" i="30"/>
  <c r="R318" i="30"/>
  <c r="S318" i="30" s="1"/>
  <c r="U318" i="30" s="1"/>
  <c r="P318" i="30"/>
  <c r="Q318" i="30" s="1"/>
  <c r="T318" i="30" s="1"/>
  <c r="N318" i="30"/>
  <c r="O318" i="30" s="1"/>
  <c r="V318" i="30" s="1"/>
  <c r="R317" i="30"/>
  <c r="S317" i="30" s="1"/>
  <c r="U317" i="30" s="1"/>
  <c r="P317" i="30"/>
  <c r="Q317" i="30" s="1"/>
  <c r="O317" i="30"/>
  <c r="N317" i="30"/>
  <c r="T316" i="30"/>
  <c r="R316" i="30"/>
  <c r="S316" i="30" s="1"/>
  <c r="U316" i="30" s="1"/>
  <c r="P316" i="30"/>
  <c r="Q316" i="30" s="1"/>
  <c r="N316" i="30"/>
  <c r="O316" i="30" s="1"/>
  <c r="S315" i="30"/>
  <c r="U315" i="30" s="1"/>
  <c r="R315" i="30"/>
  <c r="P315" i="30"/>
  <c r="Q315" i="30" s="1"/>
  <c r="N315" i="30"/>
  <c r="O315" i="30" s="1"/>
  <c r="R314" i="30"/>
  <c r="S314" i="30" s="1"/>
  <c r="U314" i="30" s="1"/>
  <c r="P314" i="30"/>
  <c r="Q314" i="30" s="1"/>
  <c r="T314" i="30" s="1"/>
  <c r="N314" i="30"/>
  <c r="O314" i="30" s="1"/>
  <c r="R313" i="30"/>
  <c r="S313" i="30" s="1"/>
  <c r="U313" i="30" s="1"/>
  <c r="P313" i="30"/>
  <c r="Q313" i="30" s="1"/>
  <c r="T313" i="30" s="1"/>
  <c r="N313" i="30"/>
  <c r="O313" i="30" s="1"/>
  <c r="R312" i="30"/>
  <c r="S312" i="30" s="1"/>
  <c r="U312" i="30" s="1"/>
  <c r="P312" i="30"/>
  <c r="Q312" i="30" s="1"/>
  <c r="T312" i="30" s="1"/>
  <c r="V312" i="30" s="1"/>
  <c r="N312" i="30"/>
  <c r="O312" i="30" s="1"/>
  <c r="R311" i="30"/>
  <c r="S311" i="30" s="1"/>
  <c r="U311" i="30" s="1"/>
  <c r="P311" i="30"/>
  <c r="Q311" i="30" s="1"/>
  <c r="O311" i="30"/>
  <c r="N311" i="30"/>
  <c r="R310" i="30"/>
  <c r="S310" i="30" s="1"/>
  <c r="U310" i="30" s="1"/>
  <c r="P310" i="30"/>
  <c r="Q310" i="30" s="1"/>
  <c r="T310" i="30" s="1"/>
  <c r="N310" i="30"/>
  <c r="O310" i="30" s="1"/>
  <c r="S309" i="30"/>
  <c r="U309" i="30" s="1"/>
  <c r="R309" i="30"/>
  <c r="P309" i="30"/>
  <c r="Q309" i="30" s="1"/>
  <c r="O309" i="30"/>
  <c r="N309" i="30"/>
  <c r="T308" i="30"/>
  <c r="R308" i="30"/>
  <c r="S308" i="30" s="1"/>
  <c r="U308" i="30" s="1"/>
  <c r="P308" i="30"/>
  <c r="Q308" i="30" s="1"/>
  <c r="N308" i="30"/>
  <c r="O308" i="30" s="1"/>
  <c r="S307" i="30"/>
  <c r="U307" i="30" s="1"/>
  <c r="R307" i="30"/>
  <c r="P307" i="30"/>
  <c r="Q307" i="30" s="1"/>
  <c r="N307" i="30"/>
  <c r="O307" i="30" s="1"/>
  <c r="R306" i="30"/>
  <c r="S306" i="30" s="1"/>
  <c r="U306" i="30" s="1"/>
  <c r="P306" i="30"/>
  <c r="Q306" i="30" s="1"/>
  <c r="T306" i="30" s="1"/>
  <c r="O306" i="30"/>
  <c r="N306" i="30"/>
  <c r="R305" i="30"/>
  <c r="S305" i="30" s="1"/>
  <c r="U305" i="30" s="1"/>
  <c r="Q305" i="30"/>
  <c r="T305" i="30" s="1"/>
  <c r="P305" i="30"/>
  <c r="N305" i="30"/>
  <c r="O305" i="30" s="1"/>
  <c r="S304" i="30"/>
  <c r="U304" i="30" s="1"/>
  <c r="V304" i="30" s="1"/>
  <c r="R304" i="30"/>
  <c r="P304" i="30"/>
  <c r="Q304" i="30" s="1"/>
  <c r="T304" i="30" s="1"/>
  <c r="N304" i="30"/>
  <c r="O304" i="30" s="1"/>
  <c r="R303" i="30"/>
  <c r="S303" i="30" s="1"/>
  <c r="U303" i="30" s="1"/>
  <c r="P303" i="30"/>
  <c r="Q303" i="30" s="1"/>
  <c r="N303" i="30"/>
  <c r="O303" i="30" s="1"/>
  <c r="R302" i="30"/>
  <c r="S302" i="30" s="1"/>
  <c r="U302" i="30" s="1"/>
  <c r="P302" i="30"/>
  <c r="Q302" i="30" s="1"/>
  <c r="T302" i="30" s="1"/>
  <c r="N302" i="30"/>
  <c r="O302" i="30" s="1"/>
  <c r="R301" i="30"/>
  <c r="S301" i="30" s="1"/>
  <c r="U301" i="30" s="1"/>
  <c r="P301" i="30"/>
  <c r="Q301" i="30" s="1"/>
  <c r="O301" i="30"/>
  <c r="N301" i="30"/>
  <c r="T300" i="30"/>
  <c r="R300" i="30"/>
  <c r="S300" i="30" s="1"/>
  <c r="U300" i="30" s="1"/>
  <c r="P300" i="30"/>
  <c r="Q300" i="30" s="1"/>
  <c r="N300" i="30"/>
  <c r="O300" i="30" s="1"/>
  <c r="V300" i="30" s="1"/>
  <c r="T299" i="30"/>
  <c r="R299" i="30"/>
  <c r="S299" i="30" s="1"/>
  <c r="U299" i="30" s="1"/>
  <c r="P299" i="30"/>
  <c r="Q299" i="30" s="1"/>
  <c r="O299" i="30"/>
  <c r="N299" i="30"/>
  <c r="R298" i="30"/>
  <c r="S298" i="30" s="1"/>
  <c r="U298" i="30" s="1"/>
  <c r="P298" i="30"/>
  <c r="Q298" i="30" s="1"/>
  <c r="T298" i="30" s="1"/>
  <c r="N298" i="30"/>
  <c r="O298" i="30" s="1"/>
  <c r="S297" i="30"/>
  <c r="U297" i="30" s="1"/>
  <c r="R297" i="30"/>
  <c r="P297" i="30"/>
  <c r="Q297" i="30" s="1"/>
  <c r="T297" i="30" s="1"/>
  <c r="O297" i="30"/>
  <c r="V297" i="30" s="1"/>
  <c r="N297" i="30"/>
  <c r="T296" i="30"/>
  <c r="R296" i="30"/>
  <c r="S296" i="30" s="1"/>
  <c r="U296" i="30" s="1"/>
  <c r="P296" i="30"/>
  <c r="Q296" i="30" s="1"/>
  <c r="N296" i="30"/>
  <c r="O296" i="30" s="1"/>
  <c r="R295" i="30"/>
  <c r="S295" i="30" s="1"/>
  <c r="U295" i="30" s="1"/>
  <c r="Q295" i="30"/>
  <c r="P295" i="30"/>
  <c r="N295" i="30"/>
  <c r="O295" i="30" s="1"/>
  <c r="R294" i="30"/>
  <c r="S294" i="30" s="1"/>
  <c r="U294" i="30" s="1"/>
  <c r="P294" i="30"/>
  <c r="Q294" i="30" s="1"/>
  <c r="T294" i="30" s="1"/>
  <c r="N294" i="30"/>
  <c r="O294" i="30" s="1"/>
  <c r="V294" i="30" s="1"/>
  <c r="R293" i="30"/>
  <c r="S293" i="30" s="1"/>
  <c r="U293" i="30" s="1"/>
  <c r="V293" i="30" s="1"/>
  <c r="P293" i="30"/>
  <c r="Q293" i="30" s="1"/>
  <c r="T293" i="30" s="1"/>
  <c r="N293" i="30"/>
  <c r="O293" i="30" s="1"/>
  <c r="S292" i="30"/>
  <c r="U292" i="30" s="1"/>
  <c r="R292" i="30"/>
  <c r="P292" i="30"/>
  <c r="Q292" i="30" s="1"/>
  <c r="T292" i="30" s="1"/>
  <c r="N292" i="30"/>
  <c r="O292" i="30" s="1"/>
  <c r="U291" i="30"/>
  <c r="S291" i="30"/>
  <c r="R291" i="30"/>
  <c r="P291" i="30"/>
  <c r="Q291" i="30" s="1"/>
  <c r="T291" i="30" s="1"/>
  <c r="V291" i="30" s="1"/>
  <c r="O291" i="30"/>
  <c r="N291" i="30"/>
  <c r="R290" i="30"/>
  <c r="S290" i="30" s="1"/>
  <c r="U290" i="30" s="1"/>
  <c r="P290" i="30"/>
  <c r="Q290" i="30" s="1"/>
  <c r="T290" i="30" s="1"/>
  <c r="O290" i="30"/>
  <c r="N290" i="30"/>
  <c r="R289" i="30"/>
  <c r="S289" i="30" s="1"/>
  <c r="U289" i="30" s="1"/>
  <c r="P289" i="30"/>
  <c r="Q289" i="30" s="1"/>
  <c r="T289" i="30" s="1"/>
  <c r="N289" i="30"/>
  <c r="O289" i="30" s="1"/>
  <c r="T288" i="30"/>
  <c r="S288" i="30"/>
  <c r="R288" i="30"/>
  <c r="P288" i="30"/>
  <c r="Q288" i="30" s="1"/>
  <c r="N288" i="30"/>
  <c r="O288" i="30" s="1"/>
  <c r="S287" i="30"/>
  <c r="U287" i="30" s="1"/>
  <c r="R287" i="30"/>
  <c r="P287" i="30"/>
  <c r="Q287" i="30" s="1"/>
  <c r="O287" i="30"/>
  <c r="N287" i="30"/>
  <c r="R286" i="30"/>
  <c r="S286" i="30" s="1"/>
  <c r="U286" i="30" s="1"/>
  <c r="P286" i="30"/>
  <c r="Q286" i="30" s="1"/>
  <c r="T286" i="30" s="1"/>
  <c r="N286" i="30"/>
  <c r="O286" i="30" s="1"/>
  <c r="R285" i="30"/>
  <c r="S285" i="30" s="1"/>
  <c r="U285" i="30" s="1"/>
  <c r="Q285" i="30"/>
  <c r="T285" i="30" s="1"/>
  <c r="P285" i="30"/>
  <c r="N285" i="30"/>
  <c r="O285" i="30" s="1"/>
  <c r="V285" i="30" s="1"/>
  <c r="S284" i="30"/>
  <c r="U284" i="30" s="1"/>
  <c r="R284" i="30"/>
  <c r="P284" i="30"/>
  <c r="Q284" i="30" s="1"/>
  <c r="T284" i="30" s="1"/>
  <c r="N284" i="30"/>
  <c r="O284" i="30" s="1"/>
  <c r="R283" i="30"/>
  <c r="S283" i="30" s="1"/>
  <c r="U283" i="30" s="1"/>
  <c r="Q283" i="30"/>
  <c r="T283" i="30" s="1"/>
  <c r="P283" i="30"/>
  <c r="N283" i="30"/>
  <c r="O283" i="30" s="1"/>
  <c r="V283" i="30" s="1"/>
  <c r="R282" i="30"/>
  <c r="S282" i="30" s="1"/>
  <c r="U282" i="30" s="1"/>
  <c r="P282" i="30"/>
  <c r="Q282" i="30" s="1"/>
  <c r="T282" i="30" s="1"/>
  <c r="N282" i="30"/>
  <c r="O282" i="30" s="1"/>
  <c r="R281" i="30"/>
  <c r="S281" i="30" s="1"/>
  <c r="U281" i="30" s="1"/>
  <c r="Q281" i="30"/>
  <c r="T281" i="30" s="1"/>
  <c r="P281" i="30"/>
  <c r="N281" i="30"/>
  <c r="O281" i="30" s="1"/>
  <c r="T280" i="30"/>
  <c r="V280" i="30" s="1"/>
  <c r="R280" i="30"/>
  <c r="S280" i="30" s="1"/>
  <c r="U280" i="30" s="1"/>
  <c r="P280" i="30"/>
  <c r="Q280" i="30" s="1"/>
  <c r="N280" i="30"/>
  <c r="O280" i="30" s="1"/>
  <c r="R279" i="30"/>
  <c r="S279" i="30" s="1"/>
  <c r="U279" i="30" s="1"/>
  <c r="P279" i="30"/>
  <c r="Q279" i="30" s="1"/>
  <c r="O279" i="30"/>
  <c r="N279" i="30"/>
  <c r="R278" i="30"/>
  <c r="S278" i="30" s="1"/>
  <c r="U278" i="30" s="1"/>
  <c r="P278" i="30"/>
  <c r="Q278" i="30" s="1"/>
  <c r="T278" i="30" s="1"/>
  <c r="N278" i="30"/>
  <c r="O278" i="30" s="1"/>
  <c r="S277" i="30"/>
  <c r="U277" i="30" s="1"/>
  <c r="R277" i="30"/>
  <c r="P277" i="30"/>
  <c r="Q277" i="30" s="1"/>
  <c r="N277" i="30"/>
  <c r="O277" i="30" s="1"/>
  <c r="T276" i="30"/>
  <c r="S276" i="30"/>
  <c r="U276" i="30" s="1"/>
  <c r="R276" i="30"/>
  <c r="P276" i="30"/>
  <c r="Q276" i="30" s="1"/>
  <c r="N276" i="30"/>
  <c r="O276" i="30" s="1"/>
  <c r="R275" i="30"/>
  <c r="S275" i="30" s="1"/>
  <c r="U275" i="30" s="1"/>
  <c r="P275" i="30"/>
  <c r="Q275" i="30" s="1"/>
  <c r="T275" i="30" s="1"/>
  <c r="N275" i="30"/>
  <c r="O275" i="30" s="1"/>
  <c r="V275" i="30" s="1"/>
  <c r="R274" i="30"/>
  <c r="S274" i="30" s="1"/>
  <c r="U274" i="30" s="1"/>
  <c r="P274" i="30"/>
  <c r="Q274" i="30" s="1"/>
  <c r="T274" i="30" s="1"/>
  <c r="N274" i="30"/>
  <c r="O274" i="30" s="1"/>
  <c r="R273" i="30"/>
  <c r="S273" i="30" s="1"/>
  <c r="U273" i="30" s="1"/>
  <c r="P273" i="30"/>
  <c r="Q273" i="30" s="1"/>
  <c r="T273" i="30" s="1"/>
  <c r="N273" i="30"/>
  <c r="O273" i="30" s="1"/>
  <c r="U272" i="30"/>
  <c r="R272" i="30"/>
  <c r="S272" i="30" s="1"/>
  <c r="P272" i="30"/>
  <c r="Q272" i="30" s="1"/>
  <c r="T272" i="30" s="1"/>
  <c r="N272" i="30"/>
  <c r="O272" i="30" s="1"/>
  <c r="R271" i="30"/>
  <c r="S271" i="30" s="1"/>
  <c r="U271" i="30" s="1"/>
  <c r="P271" i="30"/>
  <c r="Q271" i="30" s="1"/>
  <c r="O271" i="30"/>
  <c r="N271" i="30"/>
  <c r="R270" i="30"/>
  <c r="S270" i="30" s="1"/>
  <c r="U270" i="30" s="1"/>
  <c r="P270" i="30"/>
  <c r="Q270" i="30" s="1"/>
  <c r="T270" i="30" s="1"/>
  <c r="N270" i="30"/>
  <c r="O270" i="30" s="1"/>
  <c r="R269" i="30"/>
  <c r="S269" i="30" s="1"/>
  <c r="U269" i="30" s="1"/>
  <c r="P269" i="30"/>
  <c r="Q269" i="30" s="1"/>
  <c r="O269" i="30"/>
  <c r="N269" i="30"/>
  <c r="T268" i="30"/>
  <c r="R268" i="30"/>
  <c r="S268" i="30" s="1"/>
  <c r="U268" i="30" s="1"/>
  <c r="P268" i="30"/>
  <c r="Q268" i="30" s="1"/>
  <c r="N268" i="30"/>
  <c r="O268" i="30" s="1"/>
  <c r="R267" i="30"/>
  <c r="S267" i="30" s="1"/>
  <c r="U267" i="30" s="1"/>
  <c r="P267" i="30"/>
  <c r="Q267" i="30" s="1"/>
  <c r="T267" i="30" s="1"/>
  <c r="V267" i="30" s="1"/>
  <c r="N267" i="30"/>
  <c r="O267" i="30" s="1"/>
  <c r="R266" i="30"/>
  <c r="S266" i="30" s="1"/>
  <c r="U266" i="30" s="1"/>
  <c r="P266" i="30"/>
  <c r="Q266" i="30" s="1"/>
  <c r="T266" i="30" s="1"/>
  <c r="N266" i="30"/>
  <c r="O266" i="30" s="1"/>
  <c r="R265" i="30"/>
  <c r="S265" i="30" s="1"/>
  <c r="U265" i="30" s="1"/>
  <c r="P265" i="30"/>
  <c r="Q265" i="30" s="1"/>
  <c r="T265" i="30" s="1"/>
  <c r="N265" i="30"/>
  <c r="O265" i="30" s="1"/>
  <c r="T264" i="30"/>
  <c r="R264" i="30"/>
  <c r="S264" i="30" s="1"/>
  <c r="P264" i="30"/>
  <c r="Q264" i="30" s="1"/>
  <c r="N264" i="30"/>
  <c r="O264" i="30" s="1"/>
  <c r="R263" i="30"/>
  <c r="S263" i="30" s="1"/>
  <c r="U263" i="30" s="1"/>
  <c r="P263" i="30"/>
  <c r="Q263" i="30" s="1"/>
  <c r="O263" i="30"/>
  <c r="N263" i="30"/>
  <c r="R262" i="30"/>
  <c r="S262" i="30" s="1"/>
  <c r="U262" i="30" s="1"/>
  <c r="Q262" i="30"/>
  <c r="T262" i="30" s="1"/>
  <c r="P262" i="30"/>
  <c r="N262" i="30"/>
  <c r="O262" i="30" s="1"/>
  <c r="V262" i="30" s="1"/>
  <c r="S261" i="30"/>
  <c r="U261" i="30" s="1"/>
  <c r="R261" i="30"/>
  <c r="P261" i="30"/>
  <c r="Q261" i="30" s="1"/>
  <c r="T261" i="30" s="1"/>
  <c r="N261" i="30"/>
  <c r="O261" i="30" s="1"/>
  <c r="V261" i="30" s="1"/>
  <c r="R260" i="30"/>
  <c r="S260" i="30" s="1"/>
  <c r="U260" i="30" s="1"/>
  <c r="P260" i="30"/>
  <c r="Q260" i="30" s="1"/>
  <c r="T260" i="30" s="1"/>
  <c r="N260" i="30"/>
  <c r="O260" i="30" s="1"/>
  <c r="V260" i="30" s="1"/>
  <c r="R259" i="30"/>
  <c r="S259" i="30" s="1"/>
  <c r="U259" i="30" s="1"/>
  <c r="V259" i="30" s="1"/>
  <c r="P259" i="30"/>
  <c r="Q259" i="30" s="1"/>
  <c r="T259" i="30" s="1"/>
  <c r="O259" i="30"/>
  <c r="N259" i="30"/>
  <c r="R258" i="30"/>
  <c r="S258" i="30" s="1"/>
  <c r="U258" i="30" s="1"/>
  <c r="P258" i="30"/>
  <c r="Q258" i="30" s="1"/>
  <c r="T258" i="30" s="1"/>
  <c r="N258" i="30"/>
  <c r="O258" i="30" s="1"/>
  <c r="R257" i="30"/>
  <c r="S257" i="30" s="1"/>
  <c r="U257" i="30" s="1"/>
  <c r="P257" i="30"/>
  <c r="Q257" i="30" s="1"/>
  <c r="T257" i="30" s="1"/>
  <c r="N257" i="30"/>
  <c r="O257" i="30" s="1"/>
  <c r="R256" i="30"/>
  <c r="S256" i="30" s="1"/>
  <c r="U256" i="30" s="1"/>
  <c r="P256" i="30"/>
  <c r="Q256" i="30" s="1"/>
  <c r="T256" i="30" s="1"/>
  <c r="N256" i="30"/>
  <c r="O256" i="30" s="1"/>
  <c r="R255" i="30"/>
  <c r="S255" i="30" s="1"/>
  <c r="U255" i="30" s="1"/>
  <c r="P255" i="30"/>
  <c r="Q255" i="30" s="1"/>
  <c r="O255" i="30"/>
  <c r="N255" i="30"/>
  <c r="R254" i="30"/>
  <c r="S254" i="30" s="1"/>
  <c r="U254" i="30" s="1"/>
  <c r="P254" i="30"/>
  <c r="Q254" i="30" s="1"/>
  <c r="T254" i="30" s="1"/>
  <c r="O254" i="30"/>
  <c r="N254" i="30"/>
  <c r="S253" i="30"/>
  <c r="U253" i="30" s="1"/>
  <c r="R253" i="30"/>
  <c r="P253" i="30"/>
  <c r="Q253" i="30" s="1"/>
  <c r="T253" i="30" s="1"/>
  <c r="N253" i="30"/>
  <c r="O253" i="30" s="1"/>
  <c r="S252" i="30"/>
  <c r="U252" i="30" s="1"/>
  <c r="R252" i="30"/>
  <c r="P252" i="30"/>
  <c r="Q252" i="30" s="1"/>
  <c r="T252" i="30" s="1"/>
  <c r="N252" i="30"/>
  <c r="O252" i="30" s="1"/>
  <c r="V252" i="30" s="1"/>
  <c r="R251" i="30"/>
  <c r="S251" i="30" s="1"/>
  <c r="U251" i="30" s="1"/>
  <c r="P251" i="30"/>
  <c r="Q251" i="30" s="1"/>
  <c r="O251" i="30"/>
  <c r="N251" i="30"/>
  <c r="S250" i="30"/>
  <c r="U250" i="30" s="1"/>
  <c r="R250" i="30"/>
  <c r="P250" i="30"/>
  <c r="Q250" i="30" s="1"/>
  <c r="T250" i="30" s="1"/>
  <c r="N250" i="30"/>
  <c r="O250" i="30" s="1"/>
  <c r="S249" i="30"/>
  <c r="U249" i="30" s="1"/>
  <c r="R249" i="30"/>
  <c r="P249" i="30"/>
  <c r="Q249" i="30" s="1"/>
  <c r="T249" i="30" s="1"/>
  <c r="O249" i="30"/>
  <c r="N249" i="30"/>
  <c r="R248" i="30"/>
  <c r="S248" i="30" s="1"/>
  <c r="U248" i="30" s="1"/>
  <c r="P248" i="30"/>
  <c r="Q248" i="30" s="1"/>
  <c r="T248" i="30" s="1"/>
  <c r="N248" i="30"/>
  <c r="O248" i="30" s="1"/>
  <c r="V248" i="30" s="1"/>
  <c r="R247" i="30"/>
  <c r="S247" i="30" s="1"/>
  <c r="Q247" i="30"/>
  <c r="T247" i="30" s="1"/>
  <c r="P247" i="30"/>
  <c r="N247" i="30"/>
  <c r="O247" i="30" s="1"/>
  <c r="R246" i="30"/>
  <c r="S246" i="30" s="1"/>
  <c r="U246" i="30" s="1"/>
  <c r="P246" i="30"/>
  <c r="Q246" i="30" s="1"/>
  <c r="T246" i="30" s="1"/>
  <c r="N246" i="30"/>
  <c r="O246" i="30" s="1"/>
  <c r="S245" i="30"/>
  <c r="U245" i="30" s="1"/>
  <c r="R245" i="30"/>
  <c r="P245" i="30"/>
  <c r="Q245" i="30" s="1"/>
  <c r="T245" i="30" s="1"/>
  <c r="N245" i="30"/>
  <c r="O245" i="30" s="1"/>
  <c r="R244" i="30"/>
  <c r="S244" i="30" s="1"/>
  <c r="U244" i="30" s="1"/>
  <c r="P244" i="30"/>
  <c r="Q244" i="30" s="1"/>
  <c r="T244" i="30" s="1"/>
  <c r="N244" i="30"/>
  <c r="O244" i="30" s="1"/>
  <c r="R243" i="30"/>
  <c r="S243" i="30" s="1"/>
  <c r="U243" i="30" s="1"/>
  <c r="P243" i="30"/>
  <c r="Q243" i="30" s="1"/>
  <c r="N243" i="30"/>
  <c r="O243" i="30" s="1"/>
  <c r="R242" i="30"/>
  <c r="S242" i="30" s="1"/>
  <c r="U242" i="30" s="1"/>
  <c r="P242" i="30"/>
  <c r="Q242" i="30" s="1"/>
  <c r="T242" i="30" s="1"/>
  <c r="N242" i="30"/>
  <c r="O242" i="30" s="1"/>
  <c r="V242" i="30" s="1"/>
  <c r="S241" i="30"/>
  <c r="U241" i="30" s="1"/>
  <c r="R241" i="30"/>
  <c r="P241" i="30"/>
  <c r="Q241" i="30" s="1"/>
  <c r="T241" i="30" s="1"/>
  <c r="N241" i="30"/>
  <c r="O241" i="30" s="1"/>
  <c r="R240" i="30"/>
  <c r="S240" i="30" s="1"/>
  <c r="U240" i="30" s="1"/>
  <c r="P240" i="30"/>
  <c r="Q240" i="30" s="1"/>
  <c r="T240" i="30" s="1"/>
  <c r="N240" i="30"/>
  <c r="O240" i="30" s="1"/>
  <c r="R239" i="30"/>
  <c r="S239" i="30" s="1"/>
  <c r="U239" i="30" s="1"/>
  <c r="P239" i="30"/>
  <c r="Q239" i="30" s="1"/>
  <c r="T239" i="30" s="1"/>
  <c r="O239" i="30"/>
  <c r="N239" i="30"/>
  <c r="R238" i="30"/>
  <c r="S238" i="30" s="1"/>
  <c r="U238" i="30" s="1"/>
  <c r="P238" i="30"/>
  <c r="Q238" i="30" s="1"/>
  <c r="N238" i="30"/>
  <c r="O238" i="30" s="1"/>
  <c r="R237" i="30"/>
  <c r="S237" i="30" s="1"/>
  <c r="U237" i="30" s="1"/>
  <c r="P237" i="30"/>
  <c r="Q237" i="30" s="1"/>
  <c r="T237" i="30" s="1"/>
  <c r="N237" i="30"/>
  <c r="O237" i="30" s="1"/>
  <c r="R236" i="30"/>
  <c r="S236" i="30" s="1"/>
  <c r="U236" i="30" s="1"/>
  <c r="P236" i="30"/>
  <c r="Q236" i="30" s="1"/>
  <c r="T236" i="30" s="1"/>
  <c r="N236" i="30"/>
  <c r="O236" i="30" s="1"/>
  <c r="R235" i="30"/>
  <c r="S235" i="30" s="1"/>
  <c r="U235" i="30" s="1"/>
  <c r="P235" i="30"/>
  <c r="Q235" i="30" s="1"/>
  <c r="N235" i="30"/>
  <c r="O235" i="30" s="1"/>
  <c r="R234" i="30"/>
  <c r="S234" i="30" s="1"/>
  <c r="U234" i="30" s="1"/>
  <c r="P234" i="30"/>
  <c r="Q234" i="30" s="1"/>
  <c r="T234" i="30" s="1"/>
  <c r="N234" i="30"/>
  <c r="O234" i="30" s="1"/>
  <c r="S233" i="30"/>
  <c r="U233" i="30" s="1"/>
  <c r="R233" i="30"/>
  <c r="P233" i="30"/>
  <c r="Q233" i="30" s="1"/>
  <c r="T233" i="30" s="1"/>
  <c r="O233" i="30"/>
  <c r="V233" i="30" s="1"/>
  <c r="N233" i="30"/>
  <c r="R232" i="30"/>
  <c r="S232" i="30" s="1"/>
  <c r="U232" i="30" s="1"/>
  <c r="P232" i="30"/>
  <c r="Q232" i="30" s="1"/>
  <c r="T232" i="30" s="1"/>
  <c r="N232" i="30"/>
  <c r="O232" i="30" s="1"/>
  <c r="R231" i="30"/>
  <c r="S231" i="30" s="1"/>
  <c r="U231" i="30" s="1"/>
  <c r="Q231" i="30"/>
  <c r="T231" i="30" s="1"/>
  <c r="P231" i="30"/>
  <c r="O231" i="30"/>
  <c r="N231" i="30"/>
  <c r="R230" i="30"/>
  <c r="S230" i="30" s="1"/>
  <c r="U230" i="30" s="1"/>
  <c r="P230" i="30"/>
  <c r="Q230" i="30" s="1"/>
  <c r="T230" i="30" s="1"/>
  <c r="O230" i="30"/>
  <c r="N230" i="30"/>
  <c r="R229" i="30"/>
  <c r="S229" i="30" s="1"/>
  <c r="U229" i="30" s="1"/>
  <c r="P229" i="30"/>
  <c r="Q229" i="30" s="1"/>
  <c r="T229" i="30" s="1"/>
  <c r="N229" i="30"/>
  <c r="O229" i="30" s="1"/>
  <c r="R228" i="30"/>
  <c r="S228" i="30" s="1"/>
  <c r="U228" i="30" s="1"/>
  <c r="V228" i="30" s="1"/>
  <c r="P228" i="30"/>
  <c r="Q228" i="30" s="1"/>
  <c r="T228" i="30" s="1"/>
  <c r="N228" i="30"/>
  <c r="O228" i="30" s="1"/>
  <c r="R227" i="30"/>
  <c r="S227" i="30" s="1"/>
  <c r="U227" i="30" s="1"/>
  <c r="Q227" i="30"/>
  <c r="T227" i="30" s="1"/>
  <c r="P227" i="30"/>
  <c r="N227" i="30"/>
  <c r="O227" i="30" s="1"/>
  <c r="R226" i="30"/>
  <c r="S226" i="30" s="1"/>
  <c r="U226" i="30" s="1"/>
  <c r="P226" i="30"/>
  <c r="Q226" i="30" s="1"/>
  <c r="T226" i="30" s="1"/>
  <c r="N226" i="30"/>
  <c r="O226" i="30" s="1"/>
  <c r="S225" i="30"/>
  <c r="U225" i="30" s="1"/>
  <c r="R225" i="30"/>
  <c r="P225" i="30"/>
  <c r="Q225" i="30" s="1"/>
  <c r="T225" i="30" s="1"/>
  <c r="O225" i="30"/>
  <c r="V225" i="30" s="1"/>
  <c r="N225" i="30"/>
  <c r="R224" i="30"/>
  <c r="S224" i="30" s="1"/>
  <c r="U224" i="30" s="1"/>
  <c r="P224" i="30"/>
  <c r="Q224" i="30" s="1"/>
  <c r="N224" i="30"/>
  <c r="O224" i="30" s="1"/>
  <c r="S223" i="30"/>
  <c r="U223" i="30" s="1"/>
  <c r="R223" i="30"/>
  <c r="P223" i="30"/>
  <c r="Q223" i="30" s="1"/>
  <c r="N223" i="30"/>
  <c r="O223" i="30" s="1"/>
  <c r="R222" i="30"/>
  <c r="S222" i="30" s="1"/>
  <c r="U222" i="30" s="1"/>
  <c r="P222" i="30"/>
  <c r="Q222" i="30" s="1"/>
  <c r="T222" i="30" s="1"/>
  <c r="N222" i="30"/>
  <c r="O222" i="30" s="1"/>
  <c r="R221" i="30"/>
  <c r="S221" i="30" s="1"/>
  <c r="U221" i="30" s="1"/>
  <c r="P221" i="30"/>
  <c r="Q221" i="30" s="1"/>
  <c r="T221" i="30" s="1"/>
  <c r="N221" i="30"/>
  <c r="O221" i="30" s="1"/>
  <c r="S220" i="30"/>
  <c r="U220" i="30" s="1"/>
  <c r="R220" i="30"/>
  <c r="P220" i="30"/>
  <c r="Q220" i="30" s="1"/>
  <c r="T220" i="30" s="1"/>
  <c r="N220" i="30"/>
  <c r="O220" i="30" s="1"/>
  <c r="R219" i="30"/>
  <c r="S219" i="30" s="1"/>
  <c r="U219" i="30" s="1"/>
  <c r="P219" i="30"/>
  <c r="Q219" i="30" s="1"/>
  <c r="T219" i="30" s="1"/>
  <c r="O219" i="30"/>
  <c r="N219" i="30"/>
  <c r="R218" i="30"/>
  <c r="S218" i="30" s="1"/>
  <c r="P218" i="30"/>
  <c r="Q218" i="30" s="1"/>
  <c r="T218" i="30" s="1"/>
  <c r="O218" i="30"/>
  <c r="N218" i="30"/>
  <c r="R217" i="30"/>
  <c r="S217" i="30" s="1"/>
  <c r="U217" i="30" s="1"/>
  <c r="P217" i="30"/>
  <c r="Q217" i="30" s="1"/>
  <c r="T217" i="30" s="1"/>
  <c r="N217" i="30"/>
  <c r="O217" i="30" s="1"/>
  <c r="S216" i="30"/>
  <c r="U216" i="30" s="1"/>
  <c r="R216" i="30"/>
  <c r="P216" i="30"/>
  <c r="Q216" i="30" s="1"/>
  <c r="T216" i="30" s="1"/>
  <c r="N216" i="30"/>
  <c r="O216" i="30" s="1"/>
  <c r="R215" i="30"/>
  <c r="S215" i="30" s="1"/>
  <c r="P215" i="30"/>
  <c r="Q215" i="30" s="1"/>
  <c r="T215" i="30" s="1"/>
  <c r="N215" i="30"/>
  <c r="O215" i="30" s="1"/>
  <c r="R214" i="30"/>
  <c r="S214" i="30" s="1"/>
  <c r="U214" i="30" s="1"/>
  <c r="Q214" i="30"/>
  <c r="T214" i="30" s="1"/>
  <c r="P214" i="30"/>
  <c r="N214" i="30"/>
  <c r="O214" i="30" s="1"/>
  <c r="S213" i="30"/>
  <c r="U213" i="30" s="1"/>
  <c r="R213" i="30"/>
  <c r="P213" i="30"/>
  <c r="Q213" i="30" s="1"/>
  <c r="T213" i="30" s="1"/>
  <c r="N213" i="30"/>
  <c r="O213" i="30" s="1"/>
  <c r="R212" i="30"/>
  <c r="S212" i="30" s="1"/>
  <c r="U212" i="30" s="1"/>
  <c r="P212" i="30"/>
  <c r="Q212" i="30" s="1"/>
  <c r="T212" i="30" s="1"/>
  <c r="N212" i="30"/>
  <c r="O212" i="30" s="1"/>
  <c r="R211" i="30"/>
  <c r="S211" i="30" s="1"/>
  <c r="U211" i="30" s="1"/>
  <c r="P211" i="30"/>
  <c r="Q211" i="30" s="1"/>
  <c r="T211" i="30" s="1"/>
  <c r="N211" i="30"/>
  <c r="O211" i="30" s="1"/>
  <c r="R210" i="30"/>
  <c r="S210" i="30" s="1"/>
  <c r="U210" i="30" s="1"/>
  <c r="P210" i="30"/>
  <c r="Q210" i="30" s="1"/>
  <c r="T210" i="30" s="1"/>
  <c r="N210" i="30"/>
  <c r="O210" i="30" s="1"/>
  <c r="S209" i="30"/>
  <c r="U209" i="30" s="1"/>
  <c r="R209" i="30"/>
  <c r="P209" i="30"/>
  <c r="Q209" i="30" s="1"/>
  <c r="T209" i="30" s="1"/>
  <c r="N209" i="30"/>
  <c r="O209" i="30" s="1"/>
  <c r="S208" i="30"/>
  <c r="U208" i="30" s="1"/>
  <c r="R208" i="30"/>
  <c r="P208" i="30"/>
  <c r="Q208" i="30" s="1"/>
  <c r="T208" i="30" s="1"/>
  <c r="O208" i="30"/>
  <c r="N208" i="30"/>
  <c r="S207" i="30"/>
  <c r="U207" i="30" s="1"/>
  <c r="R207" i="30"/>
  <c r="P207" i="30"/>
  <c r="Q207" i="30" s="1"/>
  <c r="O207" i="30"/>
  <c r="N207" i="30"/>
  <c r="R206" i="30"/>
  <c r="S206" i="30" s="1"/>
  <c r="U206" i="30" s="1"/>
  <c r="P206" i="30"/>
  <c r="Q206" i="30" s="1"/>
  <c r="T206" i="30" s="1"/>
  <c r="N206" i="30"/>
  <c r="O206" i="30" s="1"/>
  <c r="R205" i="30"/>
  <c r="S205" i="30" s="1"/>
  <c r="U205" i="30" s="1"/>
  <c r="P205" i="30"/>
  <c r="Q205" i="30" s="1"/>
  <c r="T205" i="30" s="1"/>
  <c r="N205" i="30"/>
  <c r="O205" i="30" s="1"/>
  <c r="S204" i="30"/>
  <c r="U204" i="30" s="1"/>
  <c r="R204" i="30"/>
  <c r="P204" i="30"/>
  <c r="Q204" i="30" s="1"/>
  <c r="T204" i="30" s="1"/>
  <c r="N204" i="30"/>
  <c r="O204" i="30" s="1"/>
  <c r="R203" i="30"/>
  <c r="S203" i="30" s="1"/>
  <c r="U203" i="30" s="1"/>
  <c r="P203" i="30"/>
  <c r="Q203" i="30" s="1"/>
  <c r="T203" i="30" s="1"/>
  <c r="N203" i="30"/>
  <c r="O203" i="30" s="1"/>
  <c r="T202" i="30"/>
  <c r="R202" i="30"/>
  <c r="S202" i="30" s="1"/>
  <c r="Q202" i="30"/>
  <c r="P202" i="30"/>
  <c r="N202" i="30"/>
  <c r="O202" i="30" s="1"/>
  <c r="R201" i="30"/>
  <c r="S201" i="30" s="1"/>
  <c r="U201" i="30" s="1"/>
  <c r="P201" i="30"/>
  <c r="Q201" i="30" s="1"/>
  <c r="T201" i="30" s="1"/>
  <c r="N201" i="30"/>
  <c r="O201" i="30" s="1"/>
  <c r="V201" i="30" s="1"/>
  <c r="S200" i="30"/>
  <c r="U200" i="30" s="1"/>
  <c r="R200" i="30"/>
  <c r="P200" i="30"/>
  <c r="Q200" i="30" s="1"/>
  <c r="T200" i="30" s="1"/>
  <c r="N200" i="30"/>
  <c r="O200" i="30" s="1"/>
  <c r="V200" i="30" s="1"/>
  <c r="T199" i="30"/>
  <c r="R199" i="30"/>
  <c r="S199" i="30" s="1"/>
  <c r="Q199" i="30"/>
  <c r="P199" i="30"/>
  <c r="O199" i="30"/>
  <c r="N199" i="30"/>
  <c r="T198" i="30"/>
  <c r="S198" i="30"/>
  <c r="U198" i="30" s="1"/>
  <c r="R198" i="30"/>
  <c r="P198" i="30"/>
  <c r="Q198" i="30" s="1"/>
  <c r="N198" i="30"/>
  <c r="O198" i="30" s="1"/>
  <c r="R197" i="30"/>
  <c r="S197" i="30" s="1"/>
  <c r="U197" i="30" s="1"/>
  <c r="Q197" i="30"/>
  <c r="T197" i="30" s="1"/>
  <c r="P197" i="30"/>
  <c r="N197" i="30"/>
  <c r="O197" i="30" s="1"/>
  <c r="T196" i="30"/>
  <c r="S196" i="30"/>
  <c r="U196" i="30" s="1"/>
  <c r="R196" i="30"/>
  <c r="P196" i="30"/>
  <c r="Q196" i="30" s="1"/>
  <c r="N196" i="30"/>
  <c r="O196" i="30" s="1"/>
  <c r="V196" i="30" s="1"/>
  <c r="R195" i="30"/>
  <c r="S195" i="30" s="1"/>
  <c r="U195" i="30" s="1"/>
  <c r="Q195" i="30"/>
  <c r="P195" i="30"/>
  <c r="N195" i="30"/>
  <c r="O195" i="30" s="1"/>
  <c r="R194" i="30"/>
  <c r="S194" i="30" s="1"/>
  <c r="U194" i="30" s="1"/>
  <c r="P194" i="30"/>
  <c r="Q194" i="30" s="1"/>
  <c r="T194" i="30" s="1"/>
  <c r="N194" i="30"/>
  <c r="O194" i="30" s="1"/>
  <c r="R193" i="30"/>
  <c r="S193" i="30" s="1"/>
  <c r="U193" i="30" s="1"/>
  <c r="P193" i="30"/>
  <c r="Q193" i="30" s="1"/>
  <c r="T193" i="30" s="1"/>
  <c r="N193" i="30"/>
  <c r="O193" i="30" s="1"/>
  <c r="U192" i="30"/>
  <c r="S192" i="30"/>
  <c r="R192" i="30"/>
  <c r="P192" i="30"/>
  <c r="Q192" i="30" s="1"/>
  <c r="T192" i="30" s="1"/>
  <c r="N192" i="30"/>
  <c r="O192" i="30" s="1"/>
  <c r="S191" i="30"/>
  <c r="U191" i="30" s="1"/>
  <c r="R191" i="30"/>
  <c r="P191" i="30"/>
  <c r="Q191" i="30" s="1"/>
  <c r="O191" i="30"/>
  <c r="N191" i="30"/>
  <c r="R190" i="30"/>
  <c r="S190" i="30" s="1"/>
  <c r="U190" i="30" s="1"/>
  <c r="P190" i="30"/>
  <c r="Q190" i="30" s="1"/>
  <c r="T190" i="30" s="1"/>
  <c r="N190" i="30"/>
  <c r="O190" i="30" s="1"/>
  <c r="R189" i="30"/>
  <c r="S189" i="30" s="1"/>
  <c r="U189" i="30" s="1"/>
  <c r="P189" i="30"/>
  <c r="Q189" i="30" s="1"/>
  <c r="T189" i="30" s="1"/>
  <c r="O189" i="30"/>
  <c r="N189" i="30"/>
  <c r="R188" i="30"/>
  <c r="S188" i="30" s="1"/>
  <c r="U188" i="30" s="1"/>
  <c r="P188" i="30"/>
  <c r="Q188" i="30" s="1"/>
  <c r="T188" i="30" s="1"/>
  <c r="N188" i="30"/>
  <c r="O188" i="30" s="1"/>
  <c r="R187" i="30"/>
  <c r="S187" i="30" s="1"/>
  <c r="P187" i="30"/>
  <c r="Q187" i="30" s="1"/>
  <c r="T187" i="30" s="1"/>
  <c r="N187" i="30"/>
  <c r="O187" i="30" s="1"/>
  <c r="R186" i="30"/>
  <c r="S186" i="30" s="1"/>
  <c r="Q186" i="30"/>
  <c r="T186" i="30" s="1"/>
  <c r="P186" i="30"/>
  <c r="N186" i="30"/>
  <c r="O186" i="30" s="1"/>
  <c r="R185" i="30"/>
  <c r="S185" i="30" s="1"/>
  <c r="U185" i="30" s="1"/>
  <c r="P185" i="30"/>
  <c r="Q185" i="30" s="1"/>
  <c r="T185" i="30" s="1"/>
  <c r="N185" i="30"/>
  <c r="O185" i="30" s="1"/>
  <c r="R184" i="30"/>
  <c r="S184" i="30" s="1"/>
  <c r="U184" i="30" s="1"/>
  <c r="P184" i="30"/>
  <c r="Q184" i="30" s="1"/>
  <c r="T184" i="30" s="1"/>
  <c r="N184" i="30"/>
  <c r="O184" i="30" s="1"/>
  <c r="S183" i="30"/>
  <c r="U183" i="30" s="1"/>
  <c r="R183" i="30"/>
  <c r="P183" i="30"/>
  <c r="Q183" i="30" s="1"/>
  <c r="T183" i="30" s="1"/>
  <c r="N183" i="30"/>
  <c r="O183" i="30" s="1"/>
  <c r="R182" i="30"/>
  <c r="S182" i="30" s="1"/>
  <c r="U182" i="30" s="1"/>
  <c r="P182" i="30"/>
  <c r="Q182" i="30" s="1"/>
  <c r="T182" i="30" s="1"/>
  <c r="O182" i="30"/>
  <c r="N182" i="30"/>
  <c r="R181" i="30"/>
  <c r="S181" i="30" s="1"/>
  <c r="U181" i="30" s="1"/>
  <c r="Q181" i="30"/>
  <c r="T181" i="30" s="1"/>
  <c r="P181" i="30"/>
  <c r="N181" i="30"/>
  <c r="O181" i="30" s="1"/>
  <c r="U180" i="30"/>
  <c r="V180" i="30" s="1"/>
  <c r="T180" i="30"/>
  <c r="S180" i="30"/>
  <c r="R180" i="30"/>
  <c r="P180" i="30"/>
  <c r="Q180" i="30" s="1"/>
  <c r="O180" i="30"/>
  <c r="N180" i="30"/>
  <c r="R179" i="30"/>
  <c r="S179" i="30" s="1"/>
  <c r="U179" i="30" s="1"/>
  <c r="P179" i="30"/>
  <c r="Q179" i="30" s="1"/>
  <c r="O179" i="30"/>
  <c r="N179" i="30"/>
  <c r="R178" i="30"/>
  <c r="S178" i="30" s="1"/>
  <c r="U178" i="30" s="1"/>
  <c r="P178" i="30"/>
  <c r="Q178" i="30" s="1"/>
  <c r="T178" i="30" s="1"/>
  <c r="N178" i="30"/>
  <c r="O178" i="30" s="1"/>
  <c r="R177" i="30"/>
  <c r="S177" i="30" s="1"/>
  <c r="U177" i="30" s="1"/>
  <c r="P177" i="30"/>
  <c r="Q177" i="30" s="1"/>
  <c r="T177" i="30" s="1"/>
  <c r="N177" i="30"/>
  <c r="O177" i="30" s="1"/>
  <c r="R176" i="30"/>
  <c r="S176" i="30" s="1"/>
  <c r="U176" i="30" s="1"/>
  <c r="P176" i="30"/>
  <c r="Q176" i="30" s="1"/>
  <c r="T176" i="30" s="1"/>
  <c r="N176" i="30"/>
  <c r="O176" i="30" s="1"/>
  <c r="S175" i="30"/>
  <c r="U175" i="30" s="1"/>
  <c r="R175" i="30"/>
  <c r="P175" i="30"/>
  <c r="Q175" i="30" s="1"/>
  <c r="N175" i="30"/>
  <c r="O175" i="30" s="1"/>
  <c r="R174" i="30"/>
  <c r="S174" i="30" s="1"/>
  <c r="U174" i="30" s="1"/>
  <c r="P174" i="30"/>
  <c r="Q174" i="30" s="1"/>
  <c r="T174" i="30" s="1"/>
  <c r="N174" i="30"/>
  <c r="O174" i="30" s="1"/>
  <c r="R173" i="30"/>
  <c r="S173" i="30" s="1"/>
  <c r="U173" i="30" s="1"/>
  <c r="P173" i="30"/>
  <c r="Q173" i="30" s="1"/>
  <c r="N173" i="30"/>
  <c r="O173" i="30" s="1"/>
  <c r="R172" i="30"/>
  <c r="S172" i="30" s="1"/>
  <c r="U172" i="30" s="1"/>
  <c r="P172" i="30"/>
  <c r="Q172" i="30" s="1"/>
  <c r="T172" i="30" s="1"/>
  <c r="N172" i="30"/>
  <c r="O172" i="30" s="1"/>
  <c r="R171" i="30"/>
  <c r="S171" i="30" s="1"/>
  <c r="U171" i="30" s="1"/>
  <c r="P171" i="30"/>
  <c r="Q171" i="30" s="1"/>
  <c r="T171" i="30" s="1"/>
  <c r="N171" i="30"/>
  <c r="O171" i="30" s="1"/>
  <c r="T170" i="30"/>
  <c r="R170" i="30"/>
  <c r="S170" i="30" s="1"/>
  <c r="Q170" i="30"/>
  <c r="P170" i="30"/>
  <c r="N170" i="30"/>
  <c r="O170" i="30" s="1"/>
  <c r="R169" i="30"/>
  <c r="S169" i="30" s="1"/>
  <c r="U169" i="30" s="1"/>
  <c r="P169" i="30"/>
  <c r="Q169" i="30" s="1"/>
  <c r="T169" i="30" s="1"/>
  <c r="N169" i="30"/>
  <c r="O169" i="30" s="1"/>
  <c r="V169" i="30" s="1"/>
  <c r="S168" i="30"/>
  <c r="U168" i="30" s="1"/>
  <c r="R168" i="30"/>
  <c r="P168" i="30"/>
  <c r="Q168" i="30" s="1"/>
  <c r="T168" i="30" s="1"/>
  <c r="N168" i="30"/>
  <c r="O168" i="30" s="1"/>
  <c r="V168" i="30" s="1"/>
  <c r="T167" i="30"/>
  <c r="R167" i="30"/>
  <c r="S167" i="30" s="1"/>
  <c r="U167" i="30" s="1"/>
  <c r="Q167" i="30"/>
  <c r="P167" i="30"/>
  <c r="O167" i="30"/>
  <c r="N167" i="30"/>
  <c r="T166" i="30"/>
  <c r="R166" i="30"/>
  <c r="S166" i="30" s="1"/>
  <c r="U166" i="30" s="1"/>
  <c r="Q166" i="30"/>
  <c r="P166" i="30"/>
  <c r="N166" i="30"/>
  <c r="O166" i="30" s="1"/>
  <c r="R165" i="30"/>
  <c r="S165" i="30" s="1"/>
  <c r="U165" i="30" s="1"/>
  <c r="Q165" i="30"/>
  <c r="T165" i="30" s="1"/>
  <c r="P165" i="30"/>
  <c r="N165" i="30"/>
  <c r="O165" i="30" s="1"/>
  <c r="U164" i="30"/>
  <c r="T164" i="30"/>
  <c r="S164" i="30"/>
  <c r="R164" i="30"/>
  <c r="P164" i="30"/>
  <c r="Q164" i="30" s="1"/>
  <c r="O164" i="30"/>
  <c r="V164" i="30" s="1"/>
  <c r="N164" i="30"/>
  <c r="R163" i="30"/>
  <c r="S163" i="30" s="1"/>
  <c r="U163" i="30" s="1"/>
  <c r="P163" i="30"/>
  <c r="Q163" i="30" s="1"/>
  <c r="N163" i="30"/>
  <c r="O163" i="30" s="1"/>
  <c r="R162" i="30"/>
  <c r="S162" i="30" s="1"/>
  <c r="U162" i="30" s="1"/>
  <c r="P162" i="30"/>
  <c r="Q162" i="30" s="1"/>
  <c r="T162" i="30" s="1"/>
  <c r="N162" i="30"/>
  <c r="O162" i="30" s="1"/>
  <c r="R161" i="30"/>
  <c r="S161" i="30" s="1"/>
  <c r="U161" i="30" s="1"/>
  <c r="P161" i="30"/>
  <c r="Q161" i="30" s="1"/>
  <c r="T161" i="30" s="1"/>
  <c r="N161" i="30"/>
  <c r="O161" i="30" s="1"/>
  <c r="S160" i="30"/>
  <c r="U160" i="30" s="1"/>
  <c r="R160" i="30"/>
  <c r="P160" i="30"/>
  <c r="Q160" i="30" s="1"/>
  <c r="T160" i="30" s="1"/>
  <c r="N160" i="30"/>
  <c r="O160" i="30" s="1"/>
  <c r="S159" i="30"/>
  <c r="U159" i="30" s="1"/>
  <c r="R159" i="30"/>
  <c r="P159" i="30"/>
  <c r="Q159" i="30" s="1"/>
  <c r="N159" i="30"/>
  <c r="O159" i="30" s="1"/>
  <c r="R158" i="30"/>
  <c r="S158" i="30" s="1"/>
  <c r="U158" i="30" s="1"/>
  <c r="P158" i="30"/>
  <c r="Q158" i="30" s="1"/>
  <c r="T158" i="30" s="1"/>
  <c r="N158" i="30"/>
  <c r="O158" i="30" s="1"/>
  <c r="R157" i="30"/>
  <c r="S157" i="30" s="1"/>
  <c r="U157" i="30" s="1"/>
  <c r="P157" i="30"/>
  <c r="Q157" i="30" s="1"/>
  <c r="N157" i="30"/>
  <c r="O157" i="30" s="1"/>
  <c r="R156" i="30"/>
  <c r="S156" i="30" s="1"/>
  <c r="U156" i="30" s="1"/>
  <c r="P156" i="30"/>
  <c r="Q156" i="30" s="1"/>
  <c r="T156" i="30" s="1"/>
  <c r="N156" i="30"/>
  <c r="O156" i="30" s="1"/>
  <c r="R155" i="30"/>
  <c r="S155" i="30" s="1"/>
  <c r="U155" i="30" s="1"/>
  <c r="P155" i="30"/>
  <c r="Q155" i="30" s="1"/>
  <c r="T155" i="30" s="1"/>
  <c r="N155" i="30"/>
  <c r="O155" i="30" s="1"/>
  <c r="R154" i="30"/>
  <c r="S154" i="30" s="1"/>
  <c r="Q154" i="30"/>
  <c r="T154" i="30" s="1"/>
  <c r="P154" i="30"/>
  <c r="N154" i="30"/>
  <c r="O154" i="30" s="1"/>
  <c r="V153" i="30"/>
  <c r="R153" i="30"/>
  <c r="S153" i="30" s="1"/>
  <c r="U153" i="30" s="1"/>
  <c r="P153" i="30"/>
  <c r="Q153" i="30" s="1"/>
  <c r="T153" i="30" s="1"/>
  <c r="O153" i="30"/>
  <c r="N153" i="30"/>
  <c r="S152" i="30"/>
  <c r="U152" i="30" s="1"/>
  <c r="R152" i="30"/>
  <c r="P152" i="30"/>
  <c r="Q152" i="30" s="1"/>
  <c r="T152" i="30" s="1"/>
  <c r="N152" i="30"/>
  <c r="O152" i="30" s="1"/>
  <c r="V152" i="30" s="1"/>
  <c r="R151" i="30"/>
  <c r="S151" i="30" s="1"/>
  <c r="P151" i="30"/>
  <c r="Q151" i="30" s="1"/>
  <c r="T151" i="30" s="1"/>
  <c r="N151" i="30"/>
  <c r="O151" i="30" s="1"/>
  <c r="R150" i="30"/>
  <c r="S150" i="30" s="1"/>
  <c r="U150" i="30" s="1"/>
  <c r="P150" i="30"/>
  <c r="Q150" i="30" s="1"/>
  <c r="O150" i="30"/>
  <c r="N150" i="30"/>
  <c r="R149" i="30"/>
  <c r="S149" i="30" s="1"/>
  <c r="U149" i="30" s="1"/>
  <c r="Q149" i="30"/>
  <c r="T149" i="30" s="1"/>
  <c r="P149" i="30"/>
  <c r="N149" i="30"/>
  <c r="O149" i="30" s="1"/>
  <c r="T148" i="30"/>
  <c r="R148" i="30"/>
  <c r="S148" i="30" s="1"/>
  <c r="U148" i="30" s="1"/>
  <c r="P148" i="30"/>
  <c r="Q148" i="30" s="1"/>
  <c r="N148" i="30"/>
  <c r="O148" i="30" s="1"/>
  <c r="R147" i="30"/>
  <c r="S147" i="30" s="1"/>
  <c r="U147" i="30" s="1"/>
  <c r="P147" i="30"/>
  <c r="Q147" i="30" s="1"/>
  <c r="O147" i="30"/>
  <c r="N147" i="30"/>
  <c r="R146" i="30"/>
  <c r="S146" i="30" s="1"/>
  <c r="U146" i="30" s="1"/>
  <c r="Q146" i="30"/>
  <c r="T146" i="30" s="1"/>
  <c r="P146" i="30"/>
  <c r="N146" i="30"/>
  <c r="O146" i="30" s="1"/>
  <c r="S145" i="30"/>
  <c r="U145" i="30" s="1"/>
  <c r="R145" i="30"/>
  <c r="P145" i="30"/>
  <c r="Q145" i="30" s="1"/>
  <c r="T145" i="30" s="1"/>
  <c r="N145" i="30"/>
  <c r="O145" i="30" s="1"/>
  <c r="U144" i="30"/>
  <c r="T144" i="30"/>
  <c r="S144" i="30"/>
  <c r="R144" i="30"/>
  <c r="P144" i="30"/>
  <c r="Q144" i="30" s="1"/>
  <c r="O144" i="30"/>
  <c r="N144" i="30"/>
  <c r="S143" i="30"/>
  <c r="U143" i="30" s="1"/>
  <c r="R143" i="30"/>
  <c r="P143" i="30"/>
  <c r="Q143" i="30" s="1"/>
  <c r="N143" i="30"/>
  <c r="O143" i="30" s="1"/>
  <c r="R142" i="30"/>
  <c r="S142" i="30" s="1"/>
  <c r="P142" i="30"/>
  <c r="Q142" i="30" s="1"/>
  <c r="T142" i="30" s="1"/>
  <c r="N142" i="30"/>
  <c r="O142" i="30" s="1"/>
  <c r="R141" i="30"/>
  <c r="S141" i="30" s="1"/>
  <c r="U141" i="30" s="1"/>
  <c r="P141" i="30"/>
  <c r="Q141" i="30" s="1"/>
  <c r="N141" i="30"/>
  <c r="O141" i="30" s="1"/>
  <c r="R140" i="30"/>
  <c r="S140" i="30" s="1"/>
  <c r="U140" i="30" s="1"/>
  <c r="P140" i="30"/>
  <c r="Q140" i="30" s="1"/>
  <c r="T140" i="30" s="1"/>
  <c r="N140" i="30"/>
  <c r="O140" i="30" s="1"/>
  <c r="R139" i="30"/>
  <c r="S139" i="30" s="1"/>
  <c r="U139" i="30" s="1"/>
  <c r="P139" i="30"/>
  <c r="Q139" i="30" s="1"/>
  <c r="N139" i="30"/>
  <c r="O139" i="30" s="1"/>
  <c r="T138" i="30"/>
  <c r="R138" i="30"/>
  <c r="S138" i="30" s="1"/>
  <c r="Q138" i="30"/>
  <c r="P138" i="30"/>
  <c r="N138" i="30"/>
  <c r="O138" i="30" s="1"/>
  <c r="R137" i="30"/>
  <c r="S137" i="30" s="1"/>
  <c r="U137" i="30" s="1"/>
  <c r="P137" i="30"/>
  <c r="Q137" i="30" s="1"/>
  <c r="T137" i="30" s="1"/>
  <c r="N137" i="30"/>
  <c r="O137" i="30" s="1"/>
  <c r="R136" i="30"/>
  <c r="S136" i="30" s="1"/>
  <c r="U136" i="30" s="1"/>
  <c r="P136" i="30"/>
  <c r="Q136" i="30" s="1"/>
  <c r="T136" i="30" s="1"/>
  <c r="N136" i="30"/>
  <c r="O136" i="30" s="1"/>
  <c r="S135" i="30"/>
  <c r="R135" i="30"/>
  <c r="Q135" i="30"/>
  <c r="T135" i="30" s="1"/>
  <c r="P135" i="30"/>
  <c r="N135" i="30"/>
  <c r="O135" i="30" s="1"/>
  <c r="R134" i="30"/>
  <c r="S134" i="30" s="1"/>
  <c r="U134" i="30" s="1"/>
  <c r="P134" i="30"/>
  <c r="Q134" i="30" s="1"/>
  <c r="T134" i="30" s="1"/>
  <c r="O134" i="30"/>
  <c r="N134" i="30"/>
  <c r="S133" i="30"/>
  <c r="U133" i="30" s="1"/>
  <c r="R133" i="30"/>
  <c r="P133" i="30"/>
  <c r="Q133" i="30" s="1"/>
  <c r="T133" i="30" s="1"/>
  <c r="N133" i="30"/>
  <c r="O133" i="30" s="1"/>
  <c r="T132" i="30"/>
  <c r="S132" i="30"/>
  <c r="U132" i="30" s="1"/>
  <c r="R132" i="30"/>
  <c r="P132" i="30"/>
  <c r="Q132" i="30" s="1"/>
  <c r="N132" i="30"/>
  <c r="O132" i="30" s="1"/>
  <c r="R131" i="30"/>
  <c r="S131" i="30" s="1"/>
  <c r="U131" i="30" s="1"/>
  <c r="P131" i="30"/>
  <c r="Q131" i="30" s="1"/>
  <c r="O131" i="30"/>
  <c r="N131" i="30"/>
  <c r="S130" i="30"/>
  <c r="U130" i="30" s="1"/>
  <c r="R130" i="30"/>
  <c r="P130" i="30"/>
  <c r="Q130" i="30" s="1"/>
  <c r="T130" i="30" s="1"/>
  <c r="N130" i="30"/>
  <c r="O130" i="30" s="1"/>
  <c r="S129" i="30"/>
  <c r="U129" i="30" s="1"/>
  <c r="R129" i="30"/>
  <c r="P129" i="30"/>
  <c r="Q129" i="30" s="1"/>
  <c r="T129" i="30" s="1"/>
  <c r="N129" i="30"/>
  <c r="O129" i="30" s="1"/>
  <c r="V129" i="30" s="1"/>
  <c r="U128" i="30"/>
  <c r="S128" i="30"/>
  <c r="R128" i="30"/>
  <c r="P128" i="30"/>
  <c r="Q128" i="30" s="1"/>
  <c r="T128" i="30" s="1"/>
  <c r="N128" i="30"/>
  <c r="O128" i="30" s="1"/>
  <c r="S127" i="30"/>
  <c r="U127" i="30" s="1"/>
  <c r="R127" i="30"/>
  <c r="P127" i="30"/>
  <c r="Q127" i="30" s="1"/>
  <c r="N127" i="30"/>
  <c r="O127" i="30" s="1"/>
  <c r="R126" i="30"/>
  <c r="S126" i="30" s="1"/>
  <c r="U126" i="30" s="1"/>
  <c r="P126" i="30"/>
  <c r="Q126" i="30" s="1"/>
  <c r="T126" i="30" s="1"/>
  <c r="N126" i="30"/>
  <c r="O126" i="30" s="1"/>
  <c r="R125" i="30"/>
  <c r="S125" i="30" s="1"/>
  <c r="U125" i="30" s="1"/>
  <c r="Q125" i="30"/>
  <c r="P125" i="30"/>
  <c r="N125" i="30"/>
  <c r="O125" i="30" s="1"/>
  <c r="R124" i="30"/>
  <c r="S124" i="30" s="1"/>
  <c r="U124" i="30" s="1"/>
  <c r="P124" i="30"/>
  <c r="Q124" i="30" s="1"/>
  <c r="T124" i="30" s="1"/>
  <c r="N124" i="30"/>
  <c r="O124" i="30" s="1"/>
  <c r="R123" i="30"/>
  <c r="S123" i="30" s="1"/>
  <c r="U123" i="30" s="1"/>
  <c r="P123" i="30"/>
  <c r="Q123" i="30" s="1"/>
  <c r="N123" i="30"/>
  <c r="O123" i="30" s="1"/>
  <c r="R122" i="30"/>
  <c r="S122" i="30" s="1"/>
  <c r="U122" i="30" s="1"/>
  <c r="V122" i="30" s="1"/>
  <c r="Q122" i="30"/>
  <c r="T122" i="30" s="1"/>
  <c r="P122" i="30"/>
  <c r="N122" i="30"/>
  <c r="O122" i="30" s="1"/>
  <c r="R121" i="30"/>
  <c r="S121" i="30" s="1"/>
  <c r="U121" i="30" s="1"/>
  <c r="P121" i="30"/>
  <c r="Q121" i="30" s="1"/>
  <c r="N121" i="30"/>
  <c r="O121" i="30" s="1"/>
  <c r="R120" i="30"/>
  <c r="S120" i="30" s="1"/>
  <c r="U120" i="30" s="1"/>
  <c r="P120" i="30"/>
  <c r="Q120" i="30" s="1"/>
  <c r="T120" i="30" s="1"/>
  <c r="N120" i="30"/>
  <c r="O120" i="30" s="1"/>
  <c r="R119" i="30"/>
  <c r="S119" i="30" s="1"/>
  <c r="P119" i="30"/>
  <c r="Q119" i="30" s="1"/>
  <c r="T119" i="30" s="1"/>
  <c r="O119" i="30"/>
  <c r="N119" i="30"/>
  <c r="R118" i="30"/>
  <c r="S118" i="30" s="1"/>
  <c r="U118" i="30" s="1"/>
  <c r="P118" i="30"/>
  <c r="Q118" i="30" s="1"/>
  <c r="T118" i="30" s="1"/>
  <c r="N118" i="30"/>
  <c r="O118" i="30" s="1"/>
  <c r="R117" i="30"/>
  <c r="S117" i="30" s="1"/>
  <c r="U117" i="30" s="1"/>
  <c r="Q117" i="30"/>
  <c r="T117" i="30" s="1"/>
  <c r="P117" i="30"/>
  <c r="N117" i="30"/>
  <c r="O117" i="30" s="1"/>
  <c r="S116" i="30"/>
  <c r="R116" i="30"/>
  <c r="P116" i="30"/>
  <c r="Q116" i="30" s="1"/>
  <c r="T116" i="30" s="1"/>
  <c r="O116" i="30"/>
  <c r="N116" i="30"/>
  <c r="R115" i="30"/>
  <c r="S115" i="30" s="1"/>
  <c r="U115" i="30" s="1"/>
  <c r="P115" i="30"/>
  <c r="Q115" i="30" s="1"/>
  <c r="N115" i="30"/>
  <c r="O115" i="30" s="1"/>
  <c r="S114" i="30"/>
  <c r="U114" i="30" s="1"/>
  <c r="R114" i="30"/>
  <c r="P114" i="30"/>
  <c r="Q114" i="30" s="1"/>
  <c r="T114" i="30" s="1"/>
  <c r="O114" i="30"/>
  <c r="N114" i="30"/>
  <c r="S113" i="30"/>
  <c r="U113" i="30" s="1"/>
  <c r="R113" i="30"/>
  <c r="P113" i="30"/>
  <c r="Q113" i="30" s="1"/>
  <c r="T113" i="30" s="1"/>
  <c r="N113" i="30"/>
  <c r="O113" i="30" s="1"/>
  <c r="V113" i="30" s="1"/>
  <c r="R112" i="30"/>
  <c r="S112" i="30" s="1"/>
  <c r="U112" i="30" s="1"/>
  <c r="P112" i="30"/>
  <c r="Q112" i="30" s="1"/>
  <c r="T112" i="30" s="1"/>
  <c r="N112" i="30"/>
  <c r="O112" i="30" s="1"/>
  <c r="S111" i="30"/>
  <c r="U111" i="30" s="1"/>
  <c r="R111" i="30"/>
  <c r="P111" i="30"/>
  <c r="Q111" i="30" s="1"/>
  <c r="O111" i="30"/>
  <c r="N111" i="30"/>
  <c r="U110" i="30"/>
  <c r="R110" i="30"/>
  <c r="S110" i="30" s="1"/>
  <c r="P110" i="30"/>
  <c r="Q110" i="30" s="1"/>
  <c r="T110" i="30" s="1"/>
  <c r="N110" i="30"/>
  <c r="O110" i="30" s="1"/>
  <c r="R109" i="30"/>
  <c r="S109" i="30" s="1"/>
  <c r="U109" i="30" s="1"/>
  <c r="P109" i="30"/>
  <c r="Q109" i="30" s="1"/>
  <c r="N109" i="30"/>
  <c r="O109" i="30" s="1"/>
  <c r="T108" i="30"/>
  <c r="S108" i="30"/>
  <c r="U108" i="30" s="1"/>
  <c r="R108" i="30"/>
  <c r="P108" i="30"/>
  <c r="Q108" i="30" s="1"/>
  <c r="O108" i="30"/>
  <c r="N108" i="30"/>
  <c r="R107" i="30"/>
  <c r="S107" i="30" s="1"/>
  <c r="U107" i="30" s="1"/>
  <c r="P107" i="30"/>
  <c r="Q107" i="30" s="1"/>
  <c r="O107" i="30"/>
  <c r="N107" i="30"/>
  <c r="R106" i="30"/>
  <c r="S106" i="30" s="1"/>
  <c r="U106" i="30" s="1"/>
  <c r="P106" i="30"/>
  <c r="Q106" i="30" s="1"/>
  <c r="T106" i="30" s="1"/>
  <c r="O106" i="30"/>
  <c r="N106" i="30"/>
  <c r="R105" i="30"/>
  <c r="S105" i="30" s="1"/>
  <c r="U105" i="30" s="1"/>
  <c r="P105" i="30"/>
  <c r="Q105" i="30" s="1"/>
  <c r="N105" i="30"/>
  <c r="O105" i="30" s="1"/>
  <c r="S104" i="30"/>
  <c r="U104" i="30" s="1"/>
  <c r="R104" i="30"/>
  <c r="P104" i="30"/>
  <c r="Q104" i="30" s="1"/>
  <c r="T104" i="30" s="1"/>
  <c r="N104" i="30"/>
  <c r="O104" i="30" s="1"/>
  <c r="V104" i="30" s="1"/>
  <c r="S103" i="30"/>
  <c r="R103" i="30"/>
  <c r="P103" i="30"/>
  <c r="Q103" i="30" s="1"/>
  <c r="T103" i="30" s="1"/>
  <c r="N103" i="30"/>
  <c r="O103" i="30" s="1"/>
  <c r="R102" i="30"/>
  <c r="S102" i="30" s="1"/>
  <c r="U102" i="30" s="1"/>
  <c r="P102" i="30"/>
  <c r="Q102" i="30" s="1"/>
  <c r="T102" i="30" s="1"/>
  <c r="N102" i="30"/>
  <c r="O102" i="30" s="1"/>
  <c r="S101" i="30"/>
  <c r="U101" i="30" s="1"/>
  <c r="R101" i="30"/>
  <c r="Q101" i="30"/>
  <c r="T101" i="30" s="1"/>
  <c r="P101" i="30"/>
  <c r="N101" i="30"/>
  <c r="O101" i="30" s="1"/>
  <c r="R100" i="30"/>
  <c r="S100" i="30" s="1"/>
  <c r="P100" i="30"/>
  <c r="Q100" i="30" s="1"/>
  <c r="T100" i="30" s="1"/>
  <c r="O100" i="30"/>
  <c r="N100" i="30"/>
  <c r="R99" i="30"/>
  <c r="S99" i="30" s="1"/>
  <c r="U99" i="30" s="1"/>
  <c r="P99" i="30"/>
  <c r="Q99" i="30" s="1"/>
  <c r="N99" i="30"/>
  <c r="O99" i="30" s="1"/>
  <c r="S98" i="30"/>
  <c r="U98" i="30" s="1"/>
  <c r="R98" i="30"/>
  <c r="Q98" i="30"/>
  <c r="T98" i="30" s="1"/>
  <c r="P98" i="30"/>
  <c r="N98" i="30"/>
  <c r="O98" i="30" s="1"/>
  <c r="V98" i="30" s="1"/>
  <c r="S97" i="30"/>
  <c r="U97" i="30" s="1"/>
  <c r="R97" i="30"/>
  <c r="P97" i="30"/>
  <c r="Q97" i="30" s="1"/>
  <c r="T97" i="30" s="1"/>
  <c r="N97" i="30"/>
  <c r="O97" i="30" s="1"/>
  <c r="U96" i="30"/>
  <c r="T96" i="30"/>
  <c r="S96" i="30"/>
  <c r="R96" i="30"/>
  <c r="P96" i="30"/>
  <c r="Q96" i="30" s="1"/>
  <c r="O96" i="30"/>
  <c r="N96" i="30"/>
  <c r="R95" i="30"/>
  <c r="S95" i="30" s="1"/>
  <c r="U95" i="30" s="1"/>
  <c r="P95" i="30"/>
  <c r="Q95" i="30" s="1"/>
  <c r="N95" i="30"/>
  <c r="O95" i="30" s="1"/>
  <c r="U94" i="30"/>
  <c r="V94" i="30" s="1"/>
  <c r="R94" i="30"/>
  <c r="S94" i="30" s="1"/>
  <c r="P94" i="30"/>
  <c r="Q94" i="30" s="1"/>
  <c r="T94" i="30" s="1"/>
  <c r="N94" i="30"/>
  <c r="O94" i="30" s="1"/>
  <c r="R93" i="30"/>
  <c r="S93" i="30" s="1"/>
  <c r="U93" i="30" s="1"/>
  <c r="P93" i="30"/>
  <c r="Q93" i="30" s="1"/>
  <c r="N93" i="30"/>
  <c r="O93" i="30" s="1"/>
  <c r="T92" i="30"/>
  <c r="S92" i="30"/>
  <c r="U92" i="30" s="1"/>
  <c r="R92" i="30"/>
  <c r="P92" i="30"/>
  <c r="Q92" i="30" s="1"/>
  <c r="N92" i="30"/>
  <c r="O92" i="30" s="1"/>
  <c r="R91" i="30"/>
  <c r="S91" i="30" s="1"/>
  <c r="U91" i="30" s="1"/>
  <c r="P91" i="30"/>
  <c r="Q91" i="30" s="1"/>
  <c r="T91" i="30" s="1"/>
  <c r="O91" i="30"/>
  <c r="N91" i="30"/>
  <c r="R90" i="30"/>
  <c r="S90" i="30" s="1"/>
  <c r="U90" i="30" s="1"/>
  <c r="P90" i="30"/>
  <c r="Q90" i="30" s="1"/>
  <c r="T90" i="30" s="1"/>
  <c r="O90" i="30"/>
  <c r="N90" i="30"/>
  <c r="R89" i="30"/>
  <c r="S89" i="30" s="1"/>
  <c r="U89" i="30" s="1"/>
  <c r="P89" i="30"/>
  <c r="Q89" i="30" s="1"/>
  <c r="T89" i="30" s="1"/>
  <c r="N89" i="30"/>
  <c r="O89" i="30" s="1"/>
  <c r="S88" i="30"/>
  <c r="U88" i="30" s="1"/>
  <c r="R88" i="30"/>
  <c r="P88" i="30"/>
  <c r="Q88" i="30" s="1"/>
  <c r="T88" i="30" s="1"/>
  <c r="N88" i="30"/>
  <c r="O88" i="30" s="1"/>
  <c r="R87" i="30"/>
  <c r="S87" i="30" s="1"/>
  <c r="Q87" i="30"/>
  <c r="T87" i="30" s="1"/>
  <c r="P87" i="30"/>
  <c r="N87" i="30"/>
  <c r="O87" i="30" s="1"/>
  <c r="R86" i="30"/>
  <c r="S86" i="30" s="1"/>
  <c r="U86" i="30" s="1"/>
  <c r="P86" i="30"/>
  <c r="Q86" i="30" s="1"/>
  <c r="T86" i="30" s="1"/>
  <c r="O86" i="30"/>
  <c r="N86" i="30"/>
  <c r="R85" i="30"/>
  <c r="S85" i="30" s="1"/>
  <c r="U85" i="30" s="1"/>
  <c r="P85" i="30"/>
  <c r="Q85" i="30" s="1"/>
  <c r="T85" i="30" s="1"/>
  <c r="O85" i="30"/>
  <c r="N85" i="30"/>
  <c r="R84" i="30"/>
  <c r="S84" i="30" s="1"/>
  <c r="P84" i="30"/>
  <c r="Q84" i="30" s="1"/>
  <c r="T84" i="30" s="1"/>
  <c r="O84" i="30"/>
  <c r="N84" i="30"/>
  <c r="R83" i="30"/>
  <c r="S83" i="30" s="1"/>
  <c r="U83" i="30" s="1"/>
  <c r="P83" i="30"/>
  <c r="Q83" i="30" s="1"/>
  <c r="N83" i="30"/>
  <c r="O83" i="30" s="1"/>
  <c r="S82" i="30"/>
  <c r="U82" i="30" s="1"/>
  <c r="R82" i="30"/>
  <c r="P82" i="30"/>
  <c r="Q82" i="30" s="1"/>
  <c r="T82" i="30" s="1"/>
  <c r="N82" i="30"/>
  <c r="O82" i="30" s="1"/>
  <c r="R81" i="30"/>
  <c r="S81" i="30" s="1"/>
  <c r="U81" i="30" s="1"/>
  <c r="P81" i="30"/>
  <c r="Q81" i="30" s="1"/>
  <c r="T81" i="30" s="1"/>
  <c r="N81" i="30"/>
  <c r="O81" i="30" s="1"/>
  <c r="R80" i="30"/>
  <c r="S80" i="30" s="1"/>
  <c r="U80" i="30" s="1"/>
  <c r="P80" i="30"/>
  <c r="Q80" i="30" s="1"/>
  <c r="T80" i="30" s="1"/>
  <c r="N80" i="30"/>
  <c r="O80" i="30" s="1"/>
  <c r="S79" i="30"/>
  <c r="U79" i="30" s="1"/>
  <c r="R79" i="30"/>
  <c r="P79" i="30"/>
  <c r="Q79" i="30" s="1"/>
  <c r="O79" i="30"/>
  <c r="N79" i="30"/>
  <c r="U78" i="30"/>
  <c r="R78" i="30"/>
  <c r="S78" i="30" s="1"/>
  <c r="P78" i="30"/>
  <c r="Q78" i="30" s="1"/>
  <c r="T78" i="30" s="1"/>
  <c r="N78" i="30"/>
  <c r="O78" i="30" s="1"/>
  <c r="S77" i="30"/>
  <c r="U77" i="30" s="1"/>
  <c r="R77" i="30"/>
  <c r="P77" i="30"/>
  <c r="Q77" i="30" s="1"/>
  <c r="O77" i="30"/>
  <c r="N77" i="30"/>
  <c r="S76" i="30"/>
  <c r="U76" i="30" s="1"/>
  <c r="R76" i="30"/>
  <c r="P76" i="30"/>
  <c r="Q76" i="30" s="1"/>
  <c r="T76" i="30" s="1"/>
  <c r="N76" i="30"/>
  <c r="O76" i="30" s="1"/>
  <c r="R75" i="30"/>
  <c r="S75" i="30" s="1"/>
  <c r="U75" i="30" s="1"/>
  <c r="P75" i="30"/>
  <c r="Q75" i="30" s="1"/>
  <c r="T75" i="30" s="1"/>
  <c r="O75" i="30"/>
  <c r="N75" i="30"/>
  <c r="R74" i="30"/>
  <c r="S74" i="30" s="1"/>
  <c r="P74" i="30"/>
  <c r="Q74" i="30" s="1"/>
  <c r="T74" i="30" s="1"/>
  <c r="O74" i="30"/>
  <c r="N74" i="30"/>
  <c r="R73" i="30"/>
  <c r="S73" i="30" s="1"/>
  <c r="U73" i="30" s="1"/>
  <c r="P73" i="30"/>
  <c r="Q73" i="30" s="1"/>
  <c r="T73" i="30" s="1"/>
  <c r="N73" i="30"/>
  <c r="O73" i="30" s="1"/>
  <c r="V72" i="30"/>
  <c r="S72" i="30"/>
  <c r="U72" i="30" s="1"/>
  <c r="R72" i="30"/>
  <c r="P72" i="30"/>
  <c r="Q72" i="30" s="1"/>
  <c r="T72" i="30" s="1"/>
  <c r="N72" i="30"/>
  <c r="O72" i="30" s="1"/>
  <c r="T71" i="30"/>
  <c r="R71" i="30"/>
  <c r="S71" i="30" s="1"/>
  <c r="Q71" i="30"/>
  <c r="P71" i="30"/>
  <c r="O71" i="30"/>
  <c r="N71" i="30"/>
  <c r="R70" i="30"/>
  <c r="S70" i="30" s="1"/>
  <c r="U70" i="30" s="1"/>
  <c r="P70" i="30"/>
  <c r="Q70" i="30" s="1"/>
  <c r="T70" i="30" s="1"/>
  <c r="O70" i="30"/>
  <c r="N70" i="30"/>
  <c r="R69" i="30"/>
  <c r="S69" i="30" s="1"/>
  <c r="U69" i="30" s="1"/>
  <c r="P69" i="30"/>
  <c r="Q69" i="30" s="1"/>
  <c r="T69" i="30" s="1"/>
  <c r="N69" i="30"/>
  <c r="O69" i="30" s="1"/>
  <c r="S68" i="30"/>
  <c r="R68" i="30"/>
  <c r="P68" i="30"/>
  <c r="Q68" i="30" s="1"/>
  <c r="T68" i="30" s="1"/>
  <c r="O68" i="30"/>
  <c r="N68" i="30"/>
  <c r="R67" i="30"/>
  <c r="S67" i="30" s="1"/>
  <c r="U67" i="30" s="1"/>
  <c r="P67" i="30"/>
  <c r="Q67" i="30" s="1"/>
  <c r="T67" i="30" s="1"/>
  <c r="O67" i="30"/>
  <c r="N67" i="30"/>
  <c r="S66" i="30"/>
  <c r="U66" i="30" s="1"/>
  <c r="R66" i="30"/>
  <c r="P66" i="30"/>
  <c r="Q66" i="30" s="1"/>
  <c r="T66" i="30" s="1"/>
  <c r="O66" i="30"/>
  <c r="N66" i="30"/>
  <c r="R65" i="30"/>
  <c r="S65" i="30" s="1"/>
  <c r="U65" i="30" s="1"/>
  <c r="P65" i="30"/>
  <c r="Q65" i="30" s="1"/>
  <c r="T65" i="30" s="1"/>
  <c r="N65" i="30"/>
  <c r="O65" i="30" s="1"/>
  <c r="R64" i="30"/>
  <c r="S64" i="30" s="1"/>
  <c r="U64" i="30" s="1"/>
  <c r="P64" i="30"/>
  <c r="Q64" i="30" s="1"/>
  <c r="T64" i="30" s="1"/>
  <c r="O64" i="30"/>
  <c r="N64" i="30"/>
  <c r="R63" i="30"/>
  <c r="S63" i="30" s="1"/>
  <c r="U63" i="30" s="1"/>
  <c r="P63" i="30"/>
  <c r="Q63" i="30" s="1"/>
  <c r="N63" i="30"/>
  <c r="O63" i="30" s="1"/>
  <c r="R62" i="30"/>
  <c r="S62" i="30" s="1"/>
  <c r="U62" i="30" s="1"/>
  <c r="P62" i="30"/>
  <c r="Q62" i="30" s="1"/>
  <c r="T62" i="30" s="1"/>
  <c r="N62" i="30"/>
  <c r="O62" i="30" s="1"/>
  <c r="R61" i="30"/>
  <c r="S61" i="30" s="1"/>
  <c r="U61" i="30" s="1"/>
  <c r="P61" i="30"/>
  <c r="Q61" i="30" s="1"/>
  <c r="O61" i="30"/>
  <c r="N61" i="30"/>
  <c r="S60" i="30"/>
  <c r="U60" i="30" s="1"/>
  <c r="R60" i="30"/>
  <c r="P60" i="30"/>
  <c r="Q60" i="30" s="1"/>
  <c r="T60" i="30" s="1"/>
  <c r="O60" i="30"/>
  <c r="N60" i="30"/>
  <c r="R59" i="30"/>
  <c r="S59" i="30" s="1"/>
  <c r="U59" i="30" s="1"/>
  <c r="V59" i="30" s="1"/>
  <c r="P59" i="30"/>
  <c r="Q59" i="30" s="1"/>
  <c r="T59" i="30" s="1"/>
  <c r="N59" i="30"/>
  <c r="O59" i="30" s="1"/>
  <c r="R58" i="30"/>
  <c r="S58" i="30" s="1"/>
  <c r="P58" i="30"/>
  <c r="Q58" i="30" s="1"/>
  <c r="T58" i="30" s="1"/>
  <c r="O58" i="30"/>
  <c r="N58" i="30"/>
  <c r="R57" i="30"/>
  <c r="S57" i="30" s="1"/>
  <c r="U57" i="30" s="1"/>
  <c r="P57" i="30"/>
  <c r="Q57" i="30" s="1"/>
  <c r="T57" i="30" s="1"/>
  <c r="N57" i="30"/>
  <c r="O57" i="30" s="1"/>
  <c r="V57" i="30" s="1"/>
  <c r="R56" i="30"/>
  <c r="S56" i="30" s="1"/>
  <c r="U56" i="30" s="1"/>
  <c r="V56" i="30" s="1"/>
  <c r="P56" i="30"/>
  <c r="Q56" i="30" s="1"/>
  <c r="T56" i="30" s="1"/>
  <c r="N56" i="30"/>
  <c r="O56" i="30" s="1"/>
  <c r="R55" i="30"/>
  <c r="S55" i="30" s="1"/>
  <c r="P55" i="30"/>
  <c r="Q55" i="30" s="1"/>
  <c r="T55" i="30" s="1"/>
  <c r="O55" i="30"/>
  <c r="N55" i="30"/>
  <c r="R54" i="30"/>
  <c r="S54" i="30" s="1"/>
  <c r="U54" i="30" s="1"/>
  <c r="P54" i="30"/>
  <c r="Q54" i="30" s="1"/>
  <c r="T54" i="30" s="1"/>
  <c r="O54" i="30"/>
  <c r="N54" i="30"/>
  <c r="R53" i="30"/>
  <c r="S53" i="30" s="1"/>
  <c r="U53" i="30" s="1"/>
  <c r="P53" i="30"/>
  <c r="Q53" i="30" s="1"/>
  <c r="T53" i="30" s="1"/>
  <c r="N53" i="30"/>
  <c r="O53" i="30" s="1"/>
  <c r="R52" i="30"/>
  <c r="S52" i="30" s="1"/>
  <c r="U52" i="30" s="1"/>
  <c r="P52" i="30"/>
  <c r="Q52" i="30" s="1"/>
  <c r="T52" i="30" s="1"/>
  <c r="N52" i="30"/>
  <c r="O52" i="30" s="1"/>
  <c r="R51" i="30"/>
  <c r="S51" i="30" s="1"/>
  <c r="U51" i="30" s="1"/>
  <c r="Q51" i="30"/>
  <c r="T51" i="30" s="1"/>
  <c r="P51" i="30"/>
  <c r="N51" i="30"/>
  <c r="O51" i="30" s="1"/>
  <c r="S50" i="30"/>
  <c r="U50" i="30" s="1"/>
  <c r="R50" i="30"/>
  <c r="P50" i="30"/>
  <c r="Q50" i="30" s="1"/>
  <c r="T50" i="30" s="1"/>
  <c r="O50" i="30"/>
  <c r="N50" i="30"/>
  <c r="S49" i="30"/>
  <c r="U49" i="30" s="1"/>
  <c r="R49" i="30"/>
  <c r="P49" i="30"/>
  <c r="Q49" i="30" s="1"/>
  <c r="T49" i="30" s="1"/>
  <c r="N49" i="30"/>
  <c r="O49" i="30" s="1"/>
  <c r="R48" i="30"/>
  <c r="S48" i="30" s="1"/>
  <c r="U48" i="30" s="1"/>
  <c r="P48" i="30"/>
  <c r="Q48" i="30" s="1"/>
  <c r="T48" i="30" s="1"/>
  <c r="O48" i="30"/>
  <c r="N48" i="30"/>
  <c r="S47" i="30"/>
  <c r="U47" i="30" s="1"/>
  <c r="P47" i="30"/>
  <c r="Q47" i="30" s="1"/>
  <c r="T47" i="30" s="1"/>
  <c r="N47" i="30"/>
  <c r="O47" i="30" s="1"/>
  <c r="V47" i="30" s="1"/>
  <c r="S46" i="30"/>
  <c r="U46" i="30" s="1"/>
  <c r="Q46" i="30"/>
  <c r="T46" i="30" s="1"/>
  <c r="P46" i="30"/>
  <c r="N46" i="30"/>
  <c r="O46" i="30" s="1"/>
  <c r="S45" i="30"/>
  <c r="U45" i="30" s="1"/>
  <c r="P45" i="30"/>
  <c r="Q45" i="30" s="1"/>
  <c r="T45" i="30" s="1"/>
  <c r="N45" i="30"/>
  <c r="O45" i="30" s="1"/>
  <c r="S44" i="30"/>
  <c r="U44" i="30" s="1"/>
  <c r="R44" i="30"/>
  <c r="Q44" i="30"/>
  <c r="T44" i="30" s="1"/>
  <c r="P44" i="30"/>
  <c r="N44" i="30"/>
  <c r="O44" i="30" s="1"/>
  <c r="V44" i="30" s="1"/>
  <c r="T43" i="30"/>
  <c r="S43" i="30"/>
  <c r="U43" i="30" s="1"/>
  <c r="R43" i="30"/>
  <c r="P43" i="30"/>
  <c r="Q43" i="30" s="1"/>
  <c r="N43" i="30"/>
  <c r="O43" i="30" s="1"/>
  <c r="R42" i="30"/>
  <c r="S42" i="30" s="1"/>
  <c r="U42" i="30" s="1"/>
  <c r="P42" i="30"/>
  <c r="Q42" i="30" s="1"/>
  <c r="T42" i="30" s="1"/>
  <c r="O42" i="30"/>
  <c r="N42" i="30"/>
  <c r="R41" i="30"/>
  <c r="S41" i="30" s="1"/>
  <c r="U41" i="30" s="1"/>
  <c r="P41" i="30"/>
  <c r="Q41" i="30" s="1"/>
  <c r="T41" i="30" s="1"/>
  <c r="N41" i="30"/>
  <c r="O41" i="30" s="1"/>
  <c r="R40" i="30"/>
  <c r="S40" i="30" s="1"/>
  <c r="U40" i="30" s="1"/>
  <c r="P40" i="30"/>
  <c r="Q40" i="30" s="1"/>
  <c r="O40" i="30"/>
  <c r="N40" i="30"/>
  <c r="R39" i="30"/>
  <c r="S39" i="30" s="1"/>
  <c r="U39" i="30" s="1"/>
  <c r="P39" i="30"/>
  <c r="Q39" i="30" s="1"/>
  <c r="T39" i="30" s="1"/>
  <c r="N39" i="30"/>
  <c r="O39" i="30" s="1"/>
  <c r="R38" i="30"/>
  <c r="S38" i="30" s="1"/>
  <c r="U38" i="30" s="1"/>
  <c r="P38" i="30"/>
  <c r="Q38" i="30" s="1"/>
  <c r="T38" i="30" s="1"/>
  <c r="N38" i="30"/>
  <c r="O38" i="30" s="1"/>
  <c r="R37" i="30"/>
  <c r="S37" i="30" s="1"/>
  <c r="U37" i="30" s="1"/>
  <c r="P37" i="30"/>
  <c r="Q37" i="30" s="1"/>
  <c r="T37" i="30" s="1"/>
  <c r="N37" i="30"/>
  <c r="O37" i="30" s="1"/>
  <c r="R36" i="30"/>
  <c r="S36" i="30" s="1"/>
  <c r="U36" i="30" s="1"/>
  <c r="Q36" i="30"/>
  <c r="T36" i="30" s="1"/>
  <c r="P36" i="30"/>
  <c r="N36" i="30"/>
  <c r="O36" i="30" s="1"/>
  <c r="R35" i="30"/>
  <c r="S35" i="30" s="1"/>
  <c r="U35" i="30" s="1"/>
  <c r="P35" i="30"/>
  <c r="Q35" i="30" s="1"/>
  <c r="T35" i="30" s="1"/>
  <c r="O35" i="30"/>
  <c r="N35" i="30"/>
  <c r="R34" i="30"/>
  <c r="S34" i="30" s="1"/>
  <c r="U34" i="30" s="1"/>
  <c r="P34" i="30"/>
  <c r="Q34" i="30" s="1"/>
  <c r="T34" i="30" s="1"/>
  <c r="N34" i="30"/>
  <c r="O34" i="30" s="1"/>
  <c r="T33" i="30"/>
  <c r="S33" i="30"/>
  <c r="U33" i="30" s="1"/>
  <c r="R33" i="30"/>
  <c r="P33" i="30"/>
  <c r="Q33" i="30" s="1"/>
  <c r="N33" i="30"/>
  <c r="O33" i="30" s="1"/>
  <c r="R32" i="30"/>
  <c r="S32" i="30" s="1"/>
  <c r="U32" i="30" s="1"/>
  <c r="P32" i="30"/>
  <c r="Q32" i="30" s="1"/>
  <c r="N32" i="30"/>
  <c r="O32" i="30" s="1"/>
  <c r="R31" i="30"/>
  <c r="S31" i="30" s="1"/>
  <c r="U31" i="30" s="1"/>
  <c r="P31" i="30"/>
  <c r="Q31" i="30" s="1"/>
  <c r="T31" i="30" s="1"/>
  <c r="N31" i="30"/>
  <c r="O31" i="30" s="1"/>
  <c r="R30" i="30"/>
  <c r="S30" i="30" s="1"/>
  <c r="U30" i="30" s="1"/>
  <c r="P30" i="30"/>
  <c r="Q30" i="30" s="1"/>
  <c r="T30" i="30" s="1"/>
  <c r="O30" i="30"/>
  <c r="N30" i="30"/>
  <c r="T29" i="30"/>
  <c r="R29" i="30"/>
  <c r="S29" i="30" s="1"/>
  <c r="U29" i="30" s="1"/>
  <c r="P29" i="30"/>
  <c r="Q29" i="30" s="1"/>
  <c r="N29" i="30"/>
  <c r="O29" i="30" s="1"/>
  <c r="V29" i="30" s="1"/>
  <c r="R28" i="30"/>
  <c r="S28" i="30" s="1"/>
  <c r="U28" i="30" s="1"/>
  <c r="P28" i="30"/>
  <c r="Q28" i="30" s="1"/>
  <c r="T28" i="30" s="1"/>
  <c r="O28" i="30"/>
  <c r="N28" i="30"/>
  <c r="R27" i="30"/>
  <c r="S27" i="30" s="1"/>
  <c r="U27" i="30" s="1"/>
  <c r="P27" i="30"/>
  <c r="Q27" i="30" s="1"/>
  <c r="T27" i="30" s="1"/>
  <c r="N27" i="30"/>
  <c r="O27" i="30" s="1"/>
  <c r="V27" i="30" s="1"/>
  <c r="R26" i="30"/>
  <c r="S26" i="30" s="1"/>
  <c r="P26" i="30"/>
  <c r="Q26" i="30" s="1"/>
  <c r="T26" i="30" s="1"/>
  <c r="N26" i="30"/>
  <c r="O26" i="30" s="1"/>
  <c r="R25" i="30"/>
  <c r="S25" i="30" s="1"/>
  <c r="U25" i="30" s="1"/>
  <c r="P25" i="30"/>
  <c r="Q25" i="30" s="1"/>
  <c r="T25" i="30" s="1"/>
  <c r="N25" i="30"/>
  <c r="O25" i="30" s="1"/>
  <c r="S24" i="30"/>
  <c r="U24" i="30" s="1"/>
  <c r="R24" i="30"/>
  <c r="P24" i="30"/>
  <c r="Q24" i="30" s="1"/>
  <c r="T24" i="30" s="1"/>
  <c r="O24" i="30"/>
  <c r="N24" i="30"/>
  <c r="R23" i="30"/>
  <c r="S23" i="30" s="1"/>
  <c r="U23" i="30" s="1"/>
  <c r="P23" i="30"/>
  <c r="Q23" i="30" s="1"/>
  <c r="T23" i="30" s="1"/>
  <c r="N23" i="30"/>
  <c r="O23" i="30" s="1"/>
  <c r="R22" i="30"/>
  <c r="S22" i="30" s="1"/>
  <c r="U22" i="30" s="1"/>
  <c r="P22" i="30"/>
  <c r="Q22" i="30" s="1"/>
  <c r="T22" i="30" s="1"/>
  <c r="N22" i="30"/>
  <c r="O22" i="30" s="1"/>
  <c r="R21" i="30"/>
  <c r="S21" i="30" s="1"/>
  <c r="U21" i="30" s="1"/>
  <c r="P21" i="30"/>
  <c r="Q21" i="30" s="1"/>
  <c r="T21" i="30" s="1"/>
  <c r="O21" i="30"/>
  <c r="N21" i="30"/>
  <c r="S20" i="30"/>
  <c r="U20" i="30" s="1"/>
  <c r="R20" i="30"/>
  <c r="P20" i="30"/>
  <c r="Q20" i="30" s="1"/>
  <c r="T20" i="30" s="1"/>
  <c r="O20" i="30"/>
  <c r="V20" i="30" s="1"/>
  <c r="N20" i="30"/>
  <c r="T19" i="30"/>
  <c r="S19" i="30"/>
  <c r="R19" i="30"/>
  <c r="P19" i="30"/>
  <c r="Q19" i="30" s="1"/>
  <c r="N19" i="30"/>
  <c r="O19" i="30" s="1"/>
  <c r="R18" i="30"/>
  <c r="S18" i="30" s="1"/>
  <c r="U18" i="30" s="1"/>
  <c r="P18" i="30"/>
  <c r="Q18" i="30" s="1"/>
  <c r="T18" i="30" s="1"/>
  <c r="N18" i="30"/>
  <c r="O18" i="30" s="1"/>
  <c r="S17" i="30"/>
  <c r="U17" i="30" s="1"/>
  <c r="R17" i="30"/>
  <c r="P17" i="30"/>
  <c r="Q17" i="30" s="1"/>
  <c r="T17" i="30" s="1"/>
  <c r="O17" i="30"/>
  <c r="N17" i="30"/>
  <c r="S16" i="30"/>
  <c r="U16" i="30" s="1"/>
  <c r="R16" i="30"/>
  <c r="Q16" i="30"/>
  <c r="T16" i="30" s="1"/>
  <c r="P16" i="30"/>
  <c r="N16" i="30"/>
  <c r="O16" i="30" s="1"/>
  <c r="R15" i="30"/>
  <c r="S15" i="30" s="1"/>
  <c r="U15" i="30" s="1"/>
  <c r="P15" i="30"/>
  <c r="Q15" i="30" s="1"/>
  <c r="T15" i="30" s="1"/>
  <c r="N15" i="30"/>
  <c r="O15" i="30" s="1"/>
  <c r="R14" i="30"/>
  <c r="S14" i="30" s="1"/>
  <c r="U14" i="30" s="1"/>
  <c r="P14" i="30"/>
  <c r="Q14" i="30" s="1"/>
  <c r="T14" i="30" s="1"/>
  <c r="O14" i="30"/>
  <c r="N14" i="30"/>
  <c r="AI13" i="30"/>
  <c r="R13" i="30"/>
  <c r="S13" i="30" s="1"/>
  <c r="U13" i="30" s="1"/>
  <c r="P13" i="30"/>
  <c r="Q13" i="30" s="1"/>
  <c r="T13" i="30" s="1"/>
  <c r="N13" i="30"/>
  <c r="O13" i="30" s="1"/>
  <c r="AI12" i="30"/>
  <c r="R12" i="30"/>
  <c r="S12" i="30" s="1"/>
  <c r="U12" i="30" s="1"/>
  <c r="Q12" i="30"/>
  <c r="T12" i="30" s="1"/>
  <c r="P12" i="30"/>
  <c r="N12" i="30"/>
  <c r="O12" i="30" s="1"/>
  <c r="AI11" i="30"/>
  <c r="T11" i="30"/>
  <c r="S11" i="30"/>
  <c r="R11" i="30"/>
  <c r="P11" i="30"/>
  <c r="Q11" i="30" s="1"/>
  <c r="O11" i="30"/>
  <c r="N11" i="30"/>
  <c r="AI10" i="30"/>
  <c r="R10" i="30"/>
  <c r="S10" i="30" s="1"/>
  <c r="U10" i="30" s="1"/>
  <c r="Q10" i="30"/>
  <c r="P10" i="30"/>
  <c r="N10" i="30"/>
  <c r="O10" i="30" s="1"/>
  <c r="AI9" i="30"/>
  <c r="R9" i="30"/>
  <c r="S9" i="30" s="1"/>
  <c r="U9" i="30" s="1"/>
  <c r="P9" i="30"/>
  <c r="Q9" i="30" s="1"/>
  <c r="T9" i="30" s="1"/>
  <c r="N9" i="30"/>
  <c r="O9" i="30" s="1"/>
  <c r="AI8" i="30"/>
  <c r="S8" i="30"/>
  <c r="U8" i="30" s="1"/>
  <c r="R8" i="30"/>
  <c r="P8" i="30"/>
  <c r="S1" i="30" s="1"/>
  <c r="N8" i="30"/>
  <c r="O8" i="30" s="1"/>
  <c r="AI7" i="30"/>
  <c r="R7" i="30"/>
  <c r="S7" i="30" s="1"/>
  <c r="U7" i="30" s="1"/>
  <c r="P7" i="30"/>
  <c r="Q7" i="30" s="1"/>
  <c r="T7" i="30" s="1"/>
  <c r="N7" i="30"/>
  <c r="O7" i="30" s="1"/>
  <c r="AI6" i="30"/>
  <c r="R6" i="30"/>
  <c r="S6" i="30" s="1"/>
  <c r="P6" i="30"/>
  <c r="Q6" i="30" s="1"/>
  <c r="O6" i="30"/>
  <c r="N6" i="30"/>
  <c r="N3" i="30"/>
  <c r="M3" i="30"/>
  <c r="G81" i="5"/>
  <c r="D81" i="5"/>
  <c r="H80" i="5"/>
  <c r="F80" i="5"/>
  <c r="H79" i="5"/>
  <c r="F79" i="5"/>
  <c r="H78" i="5"/>
  <c r="F78" i="5"/>
  <c r="H77" i="5"/>
  <c r="F77" i="5"/>
  <c r="H76" i="5"/>
  <c r="F76" i="5"/>
  <c r="H69" i="5"/>
  <c r="F69" i="5"/>
  <c r="H68" i="5"/>
  <c r="F68" i="5"/>
  <c r="H67" i="5"/>
  <c r="F67" i="5"/>
  <c r="H66" i="5"/>
  <c r="F66" i="5"/>
  <c r="H65" i="5"/>
  <c r="F65" i="5"/>
  <c r="H64" i="5"/>
  <c r="F64" i="5"/>
  <c r="H63" i="5"/>
  <c r="F63" i="5"/>
  <c r="H62" i="5"/>
  <c r="F62" i="5"/>
  <c r="H61" i="5"/>
  <c r="F61" i="5"/>
  <c r="H60" i="5"/>
  <c r="F60" i="5"/>
  <c r="H59" i="5"/>
  <c r="F59" i="5"/>
  <c r="H58" i="5"/>
  <c r="F58" i="5"/>
  <c r="H57" i="5"/>
  <c r="F57" i="5"/>
  <c r="H56" i="5"/>
  <c r="F56" i="5"/>
  <c r="H55" i="5"/>
  <c r="F55" i="5"/>
  <c r="H54" i="5"/>
  <c r="F54" i="5"/>
  <c r="H53" i="5"/>
  <c r="F53" i="5"/>
  <c r="H52" i="5"/>
  <c r="F52" i="5"/>
  <c r="H51" i="5"/>
  <c r="F51" i="5"/>
  <c r="H50" i="5"/>
  <c r="F50" i="5"/>
  <c r="H49" i="5"/>
  <c r="F49" i="5"/>
  <c r="H16" i="5"/>
  <c r="E16" i="5"/>
  <c r="F16" i="5" s="1"/>
  <c r="H15" i="5"/>
  <c r="E15" i="5"/>
  <c r="F15" i="5" s="1"/>
  <c r="H14" i="5"/>
  <c r="E14" i="5"/>
  <c r="F14" i="5" s="1"/>
  <c r="H13" i="5"/>
  <c r="E13" i="5"/>
  <c r="F13" i="5" s="1"/>
  <c r="H12" i="5"/>
  <c r="E12" i="5"/>
  <c r="F12" i="5" s="1"/>
  <c r="H11" i="5"/>
  <c r="E11" i="5"/>
  <c r="F11" i="5" s="1"/>
  <c r="H10" i="5"/>
  <c r="E10" i="5"/>
  <c r="F10" i="5" s="1"/>
  <c r="H9" i="5"/>
  <c r="E9" i="5"/>
  <c r="H8" i="5"/>
  <c r="E8" i="5"/>
  <c r="F8" i="5" s="1"/>
  <c r="D14" i="31"/>
  <c r="I13" i="31"/>
  <c r="J13" i="31" s="1"/>
  <c r="G13" i="31"/>
  <c r="H13" i="31" s="1"/>
  <c r="K13" i="31" s="1"/>
  <c r="E13" i="31"/>
  <c r="F13" i="31" s="1"/>
  <c r="I12" i="31"/>
  <c r="J12" i="31" s="1"/>
  <c r="G12" i="31"/>
  <c r="H12" i="31" s="1"/>
  <c r="K12" i="31" s="1"/>
  <c r="E12" i="31"/>
  <c r="F12" i="31" s="1"/>
  <c r="I11" i="31"/>
  <c r="J11" i="31" s="1"/>
  <c r="G11" i="31"/>
  <c r="H11" i="31" s="1"/>
  <c r="K11" i="31" s="1"/>
  <c r="E11" i="31"/>
  <c r="F11" i="31" s="1"/>
  <c r="I10" i="31"/>
  <c r="J10" i="31" s="1"/>
  <c r="G10" i="31"/>
  <c r="H10" i="31" s="1"/>
  <c r="E10" i="31"/>
  <c r="V36" i="30" l="1"/>
  <c r="T40" i="30"/>
  <c r="V40" i="30" s="1"/>
  <c r="V52" i="30"/>
  <c r="V176" i="30"/>
  <c r="V203" i="30"/>
  <c r="V16" i="30"/>
  <c r="V177" i="30"/>
  <c r="V22" i="30"/>
  <c r="T6" i="30"/>
  <c r="T3" i="30" s="1"/>
  <c r="Q3" i="30"/>
  <c r="V212" i="30"/>
  <c r="V38" i="30"/>
  <c r="V43" i="30"/>
  <c r="V45" i="30"/>
  <c r="V62" i="30"/>
  <c r="V97" i="30"/>
  <c r="V149" i="30"/>
  <c r="V181" i="30"/>
  <c r="V240" i="30"/>
  <c r="V272" i="30"/>
  <c r="V352" i="30"/>
  <c r="V450" i="30"/>
  <c r="V488" i="30"/>
  <c r="V527" i="30"/>
  <c r="V619" i="30"/>
  <c r="V92" i="30"/>
  <c r="V333" i="30"/>
  <c r="L12" i="31"/>
  <c r="V65" i="30"/>
  <c r="V117" i="30"/>
  <c r="V174" i="30"/>
  <c r="V237" i="30"/>
  <c r="V384" i="30"/>
  <c r="V520" i="30"/>
  <c r="V15" i="30"/>
  <c r="V31" i="30"/>
  <c r="V48" i="30"/>
  <c r="V70" i="30"/>
  <c r="V137" i="30"/>
  <c r="V162" i="30"/>
  <c r="V183" i="30"/>
  <c r="V194" i="30"/>
  <c r="V206" i="30"/>
  <c r="V33" i="30"/>
  <c r="V41" i="30"/>
  <c r="V120" i="30"/>
  <c r="V140" i="30"/>
  <c r="V172" i="30"/>
  <c r="V184" i="30"/>
  <c r="V198" i="30"/>
  <c r="V388" i="30"/>
  <c r="V466" i="30"/>
  <c r="V512" i="30"/>
  <c r="V577" i="30"/>
  <c r="L13" i="31"/>
  <c r="V13" i="30"/>
  <c r="V34" i="30"/>
  <c r="V75" i="30"/>
  <c r="V133" i="30"/>
  <c r="V204" i="30"/>
  <c r="V373" i="30"/>
  <c r="V472" i="30"/>
  <c r="V555" i="30"/>
  <c r="V85" i="30"/>
  <c r="V78" i="30"/>
  <c r="V110" i="30"/>
  <c r="V165" i="30"/>
  <c r="V197" i="30"/>
  <c r="V216" i="30"/>
  <c r="V23" i="30"/>
  <c r="V37" i="30"/>
  <c r="V81" i="30"/>
  <c r="V101" i="30"/>
  <c r="V158" i="30"/>
  <c r="V210" i="30"/>
  <c r="V217" i="30"/>
  <c r="V219" i="30"/>
  <c r="V226" i="30"/>
  <c r="V286" i="30"/>
  <c r="T376" i="30"/>
  <c r="V376" i="30" s="1"/>
  <c r="V420" i="30"/>
  <c r="V436" i="30"/>
  <c r="V9" i="30"/>
  <c r="V69" i="30"/>
  <c r="V185" i="30"/>
  <c r="V455" i="30"/>
  <c r="V493" i="30"/>
  <c r="V595" i="30"/>
  <c r="V54" i="30"/>
  <c r="V86" i="30"/>
  <c r="V88" i="30"/>
  <c r="V146" i="30"/>
  <c r="V155" i="30"/>
  <c r="V178" i="30"/>
  <c r="V339" i="30"/>
  <c r="V529" i="30"/>
  <c r="V592" i="30"/>
  <c r="T659" i="30"/>
  <c r="V659" i="30"/>
  <c r="V53" i="30"/>
  <c r="V89" i="30"/>
  <c r="V124" i="30"/>
  <c r="V126" i="30"/>
  <c r="V136" i="30"/>
  <c r="V156" i="30"/>
  <c r="V161" i="30"/>
  <c r="V188" i="30"/>
  <c r="V213" i="30"/>
  <c r="V236" i="30"/>
  <c r="V239" i="30"/>
  <c r="V345" i="30"/>
  <c r="V412" i="30"/>
  <c r="V462" i="30"/>
  <c r="V532" i="30"/>
  <c r="V608" i="30"/>
  <c r="V246" i="30"/>
  <c r="V284" i="30"/>
  <c r="V289" i="30"/>
  <c r="V347" i="30"/>
  <c r="V350" i="30"/>
  <c r="V353" i="30"/>
  <c r="V443" i="30"/>
  <c r="V524" i="30"/>
  <c r="V545" i="30"/>
  <c r="V563" i="30"/>
  <c r="V588" i="30"/>
  <c r="V623" i="30"/>
  <c r="V636" i="30"/>
  <c r="V917" i="30"/>
  <c r="V321" i="30"/>
  <c r="V329" i="30"/>
  <c r="V410" i="30"/>
  <c r="V448" i="30"/>
  <c r="V457" i="30"/>
  <c r="V510" i="30"/>
  <c r="V546" i="30"/>
  <c r="V553" i="30"/>
  <c r="V593" i="30"/>
  <c r="V695" i="30"/>
  <c r="V707" i="30"/>
  <c r="V757" i="30"/>
  <c r="V766" i="30"/>
  <c r="V776" i="30"/>
  <c r="V908" i="30"/>
  <c r="V911" i="30"/>
  <c r="V1030" i="30"/>
  <c r="V1145" i="30"/>
  <c r="V257" i="30"/>
  <c r="V348" i="30"/>
  <c r="V361" i="30"/>
  <c r="V377" i="30"/>
  <c r="V382" i="30"/>
  <c r="V441" i="30"/>
  <c r="V479" i="30"/>
  <c r="V708" i="30"/>
  <c r="V805" i="30"/>
  <c r="V835" i="30"/>
  <c r="V936" i="30"/>
  <c r="V975" i="30"/>
  <c r="V1023" i="30"/>
  <c r="V1088" i="30"/>
  <c r="V265" i="30"/>
  <c r="V281" i="30"/>
  <c r="V292" i="30"/>
  <c r="V394" i="30"/>
  <c r="V564" i="30"/>
  <c r="V982" i="30"/>
  <c r="V988" i="30"/>
  <c r="V299" i="30"/>
  <c r="V302" i="30"/>
  <c r="V463" i="30"/>
  <c r="V467" i="30"/>
  <c r="V515" i="30"/>
  <c r="V539" i="30"/>
  <c r="V541" i="30"/>
  <c r="V573" i="30"/>
  <c r="V578" i="30"/>
  <c r="V594" i="30"/>
  <c r="V755" i="30"/>
  <c r="V899" i="30"/>
  <c r="V927" i="30"/>
  <c r="V930" i="30"/>
  <c r="V222" i="30"/>
  <c r="V258" i="30"/>
  <c r="V332" i="30"/>
  <c r="V337" i="30"/>
  <c r="V423" i="30"/>
  <c r="V430" i="30"/>
  <c r="V465" i="30"/>
  <c r="V480" i="30"/>
  <c r="V499" i="30"/>
  <c r="V607" i="30"/>
  <c r="V609" i="30"/>
  <c r="V1121" i="30"/>
  <c r="V1124" i="30"/>
  <c r="V562" i="30"/>
  <c r="V629" i="30"/>
  <c r="V715" i="30"/>
  <c r="V1095" i="30"/>
  <c r="V1108" i="30"/>
  <c r="V250" i="30"/>
  <c r="V253" i="30"/>
  <c r="V273" i="30"/>
  <c r="V313" i="30"/>
  <c r="V497" i="30"/>
  <c r="V504" i="30"/>
  <c r="V518" i="30"/>
  <c r="V530" i="30"/>
  <c r="V540" i="30"/>
  <c r="V557" i="30"/>
  <c r="V602" i="30"/>
  <c r="V605" i="30"/>
  <c r="V635" i="30"/>
  <c r="V641" i="30"/>
  <c r="V877" i="30"/>
  <c r="V220" i="30"/>
  <c r="V386" i="30"/>
  <c r="V431" i="30"/>
  <c r="T547" i="30"/>
  <c r="V547" i="30" s="1"/>
  <c r="V565" i="30"/>
  <c r="V576" i="30"/>
  <c r="V840" i="30"/>
  <c r="V945" i="30"/>
  <c r="V957" i="30"/>
  <c r="V961" i="30"/>
  <c r="V1047" i="30"/>
  <c r="V1067" i="30"/>
  <c r="V340" i="30"/>
  <c r="V360" i="30"/>
  <c r="V435" i="30"/>
  <c r="V454" i="30"/>
  <c r="V473" i="30"/>
  <c r="V528" i="30"/>
  <c r="V550" i="30"/>
  <c r="V597" i="30"/>
  <c r="V642" i="30"/>
  <c r="V664" i="30"/>
  <c r="V684" i="30"/>
  <c r="V778" i="30"/>
  <c r="V814" i="30"/>
  <c r="V1019" i="30"/>
  <c r="V1051" i="30"/>
  <c r="V634" i="30"/>
  <c r="V656" i="30"/>
  <c r="V672" i="30"/>
  <c r="V683" i="30"/>
  <c r="V740" i="30"/>
  <c r="V825" i="30"/>
  <c r="V848" i="30"/>
  <c r="V866" i="30"/>
  <c r="V1005" i="30"/>
  <c r="V1044" i="30"/>
  <c r="V1074" i="30"/>
  <c r="V1082" i="30"/>
  <c r="V1093" i="30"/>
  <c r="V1129" i="30"/>
  <c r="V702" i="30"/>
  <c r="V704" i="30"/>
  <c r="V750" i="30"/>
  <c r="V795" i="30"/>
  <c r="V830" i="30"/>
  <c r="V853" i="30"/>
  <c r="V913" i="30"/>
  <c r="V951" i="30"/>
  <c r="V998" i="30"/>
  <c r="V1010" i="30"/>
  <c r="V1042" i="30"/>
  <c r="V1098" i="30"/>
  <c r="V1134" i="30"/>
  <c r="V630" i="30"/>
  <c r="V640" i="30"/>
  <c r="V723" i="30"/>
  <c r="V728" i="30"/>
  <c r="V856" i="30"/>
  <c r="V946" i="30"/>
  <c r="V1113" i="30"/>
  <c r="V1137" i="30"/>
  <c r="V741" i="30"/>
  <c r="V760" i="30"/>
  <c r="V846" i="30"/>
  <c r="V996" i="30"/>
  <c r="V1094" i="30"/>
  <c r="V1132" i="30"/>
  <c r="V654" i="30"/>
  <c r="V726" i="30"/>
  <c r="V736" i="30"/>
  <c r="V841" i="30"/>
  <c r="V1078" i="30"/>
  <c r="V679" i="30"/>
  <c r="V719" i="30"/>
  <c r="V751" i="30"/>
  <c r="V789" i="30"/>
  <c r="V798" i="30"/>
  <c r="V808" i="30"/>
  <c r="V921" i="30"/>
  <c r="V926" i="30"/>
  <c r="V933" i="30"/>
  <c r="V984" i="30"/>
  <c r="V1028" i="30"/>
  <c r="V1038" i="30"/>
  <c r="V1083" i="30"/>
  <c r="V638" i="30"/>
  <c r="V668" i="30"/>
  <c r="V746" i="30"/>
  <c r="V758" i="30"/>
  <c r="V839" i="30"/>
  <c r="V860" i="30"/>
  <c r="V881" i="30"/>
  <c r="V960" i="30"/>
  <c r="V1097" i="30"/>
  <c r="V1109" i="30"/>
  <c r="V770" i="30"/>
  <c r="V829" i="30"/>
  <c r="V885" i="30"/>
  <c r="V888" i="30"/>
  <c r="V935" i="30"/>
  <c r="V938" i="30"/>
  <c r="V980" i="30"/>
  <c r="V1016" i="30"/>
  <c r="V1089" i="30"/>
  <c r="V1117" i="30"/>
  <c r="V1125" i="30"/>
  <c r="V1133" i="30"/>
  <c r="V747" i="30"/>
  <c r="V815" i="30"/>
  <c r="V837" i="30"/>
  <c r="V871" i="30"/>
  <c r="V1014" i="30"/>
  <c r="V1092" i="30"/>
  <c r="V1104" i="30"/>
  <c r="V1106" i="30"/>
  <c r="V1128" i="30"/>
  <c r="V1144" i="30"/>
  <c r="V663" i="30"/>
  <c r="V666" i="30"/>
  <c r="V688" i="30"/>
  <c r="V706" i="30"/>
  <c r="V773" i="30"/>
  <c r="V799" i="30"/>
  <c r="V832" i="30"/>
  <c r="V873" i="30"/>
  <c r="V1069" i="30"/>
  <c r="I10" i="5"/>
  <c r="I49" i="5"/>
  <c r="I77" i="5"/>
  <c r="U71" i="30"/>
  <c r="V71" i="30" s="1"/>
  <c r="T121" i="30"/>
  <c r="V121" i="30"/>
  <c r="T131" i="30"/>
  <c r="V131" i="30" s="1"/>
  <c r="T159" i="30"/>
  <c r="V159" i="30" s="1"/>
  <c r="T301" i="30"/>
  <c r="V301" i="30"/>
  <c r="V393" i="30"/>
  <c r="T179" i="30"/>
  <c r="V179" i="30" s="1"/>
  <c r="T269" i="30"/>
  <c r="V269" i="30" s="1"/>
  <c r="T309" i="30"/>
  <c r="V309" i="30" s="1"/>
  <c r="T319" i="30"/>
  <c r="V319" i="30" s="1"/>
  <c r="V73" i="30"/>
  <c r="U87" i="30"/>
  <c r="V87" i="30" s="1"/>
  <c r="T147" i="30"/>
  <c r="V147" i="30" s="1"/>
  <c r="V451" i="30"/>
  <c r="T175" i="30"/>
  <c r="V175" i="30" s="1"/>
  <c r="T141" i="30"/>
  <c r="V141" i="30"/>
  <c r="T173" i="30"/>
  <c r="V173" i="30" s="1"/>
  <c r="T271" i="30"/>
  <c r="V271" i="30" s="1"/>
  <c r="T311" i="30"/>
  <c r="V311" i="30" s="1"/>
  <c r="T238" i="30"/>
  <c r="V238" i="30" s="1"/>
  <c r="T127" i="30"/>
  <c r="V127" i="30" s="1"/>
  <c r="U119" i="30"/>
  <c r="V119" i="30" s="1"/>
  <c r="U218" i="30"/>
  <c r="V218" i="30" s="1"/>
  <c r="S3" i="30"/>
  <c r="U6" i="30"/>
  <c r="U3" i="30" s="1"/>
  <c r="T105" i="30"/>
  <c r="V105" i="30"/>
  <c r="T157" i="30"/>
  <c r="V157" i="30"/>
  <c r="U604" i="30"/>
  <c r="V604" i="30" s="1"/>
  <c r="T150" i="30"/>
  <c r="V150" i="30" s="1"/>
  <c r="U449" i="30"/>
  <c r="V449" i="30" s="1"/>
  <c r="V32" i="30"/>
  <c r="T32" i="30"/>
  <c r="T163" i="30"/>
  <c r="V163" i="30"/>
  <c r="T349" i="30"/>
  <c r="V349" i="30" s="1"/>
  <c r="T414" i="30"/>
  <c r="V414" i="30"/>
  <c r="U437" i="30"/>
  <c r="V437" i="30" s="1"/>
  <c r="U138" i="30"/>
  <c r="V138" i="30" s="1"/>
  <c r="U58" i="30"/>
  <c r="V58" i="30" s="1"/>
  <c r="V132" i="30"/>
  <c r="V214" i="30"/>
  <c r="V341" i="30"/>
  <c r="T381" i="30"/>
  <c r="V381" i="30" s="1"/>
  <c r="T61" i="30"/>
  <c r="V61" i="30" s="1"/>
  <c r="U154" i="30"/>
  <c r="V154" i="30"/>
  <c r="U417" i="30"/>
  <c r="V417" i="30" s="1"/>
  <c r="V64" i="30"/>
  <c r="T111" i="30"/>
  <c r="V111" i="30" s="1"/>
  <c r="T207" i="30"/>
  <c r="V207" i="30" s="1"/>
  <c r="V84" i="30"/>
  <c r="U84" i="30"/>
  <c r="V106" i="30"/>
  <c r="V167" i="30"/>
  <c r="U215" i="30"/>
  <c r="V215" i="30" s="1"/>
  <c r="T255" i="30"/>
  <c r="V255" i="30" s="1"/>
  <c r="T277" i="30"/>
  <c r="V277" i="30" s="1"/>
  <c r="U288" i="30"/>
  <c r="V288" i="30" s="1"/>
  <c r="T327" i="30"/>
  <c r="V327" i="30" s="1"/>
  <c r="U481" i="30"/>
  <c r="V481" i="30" s="1"/>
  <c r="U596" i="30"/>
  <c r="V596" i="30" s="1"/>
  <c r="T357" i="30"/>
  <c r="V357" i="30" s="1"/>
  <c r="T99" i="30"/>
  <c r="V99" i="30"/>
  <c r="T63" i="30"/>
  <c r="V63" i="30" s="1"/>
  <c r="U421" i="30"/>
  <c r="V421" i="30" s="1"/>
  <c r="V90" i="30"/>
  <c r="V148" i="30"/>
  <c r="U202" i="30"/>
  <c r="V202" i="30" s="1"/>
  <c r="V209" i="30"/>
  <c r="U170" i="30"/>
  <c r="V170" i="30" s="1"/>
  <c r="U247" i="30"/>
  <c r="V247" i="30" s="1"/>
  <c r="U393" i="30"/>
  <c r="V513" i="30"/>
  <c r="V50" i="30"/>
  <c r="T125" i="30"/>
  <c r="V125" i="30" s="1"/>
  <c r="T143" i="30"/>
  <c r="V143" i="30" s="1"/>
  <c r="T263" i="30"/>
  <c r="V263" i="30" s="1"/>
  <c r="T325" i="30"/>
  <c r="V325" i="30" s="1"/>
  <c r="T355" i="30"/>
  <c r="V355" i="30" s="1"/>
  <c r="V254" i="30"/>
  <c r="U151" i="30"/>
  <c r="V151" i="30" s="1"/>
  <c r="T224" i="30"/>
  <c r="V224" i="30"/>
  <c r="V230" i="30"/>
  <c r="V232" i="30"/>
  <c r="V102" i="30"/>
  <c r="T115" i="30"/>
  <c r="V115" i="30" s="1"/>
  <c r="V229" i="30"/>
  <c r="T235" i="30"/>
  <c r="V235" i="30" s="1"/>
  <c r="U328" i="30"/>
  <c r="V328" i="30" s="1"/>
  <c r="T351" i="30"/>
  <c r="V351" i="30" s="1"/>
  <c r="T79" i="30"/>
  <c r="V79" i="30" s="1"/>
  <c r="T95" i="30"/>
  <c r="V95" i="30" s="1"/>
  <c r="V171" i="30"/>
  <c r="U186" i="30"/>
  <c r="V186" i="30" s="1"/>
  <c r="T335" i="30"/>
  <c r="V335" i="30" s="1"/>
  <c r="T852" i="30"/>
  <c r="V852" i="30" s="1"/>
  <c r="T876" i="30"/>
  <c r="V876" i="30" s="1"/>
  <c r="H14" i="31"/>
  <c r="U26" i="30"/>
  <c r="V26" i="30" s="1"/>
  <c r="T139" i="30"/>
  <c r="V139" i="30"/>
  <c r="T195" i="30"/>
  <c r="V195" i="30" s="1"/>
  <c r="T317" i="30"/>
  <c r="V317" i="30"/>
  <c r="U424" i="30"/>
  <c r="V424" i="30" s="1"/>
  <c r="U632" i="30"/>
  <c r="V632" i="30"/>
  <c r="J14" i="31"/>
  <c r="U11" i="30"/>
  <c r="V11" i="30" s="1"/>
  <c r="U19" i="30"/>
  <c r="V19" i="30" s="1"/>
  <c r="V35" i="30"/>
  <c r="T77" i="30"/>
  <c r="V77" i="30"/>
  <c r="V118" i="30"/>
  <c r="V227" i="30"/>
  <c r="V315" i="30"/>
  <c r="T315" i="30"/>
  <c r="V519" i="30"/>
  <c r="T568" i="30"/>
  <c r="V568" i="30" s="1"/>
  <c r="V699" i="30"/>
  <c r="U845" i="30"/>
  <c r="V845" i="30" s="1"/>
  <c r="L11" i="31"/>
  <c r="T93" i="30"/>
  <c r="V93" i="30"/>
  <c r="U100" i="30"/>
  <c r="V100" i="30"/>
  <c r="V182" i="30"/>
  <c r="V211" i="30"/>
  <c r="V12" i="30"/>
  <c r="V18" i="30"/>
  <c r="T109" i="30"/>
  <c r="V109" i="30" s="1"/>
  <c r="V166" i="30"/>
  <c r="T10" i="30"/>
  <c r="V10" i="30" s="1"/>
  <c r="V25" i="30"/>
  <c r="V60" i="30"/>
  <c r="V134" i="30"/>
  <c r="U135" i="30"/>
  <c r="V135" i="30" s="1"/>
  <c r="V145" i="30"/>
  <c r="U187" i="30"/>
  <c r="V187" i="30" s="1"/>
  <c r="V189" i="30"/>
  <c r="T223" i="30"/>
  <c r="V223" i="30" s="1"/>
  <c r="V234" i="30"/>
  <c r="V305" i="30"/>
  <c r="T307" i="30"/>
  <c r="V307" i="30" s="1"/>
  <c r="U336" i="30"/>
  <c r="V336" i="30" s="1"/>
  <c r="V369" i="30"/>
  <c r="V616" i="30"/>
  <c r="U658" i="30"/>
  <c r="V658" i="30" s="1"/>
  <c r="V67" i="30"/>
  <c r="T83" i="30"/>
  <c r="V83" i="30" s="1"/>
  <c r="V205" i="30"/>
  <c r="T303" i="30"/>
  <c r="V303" i="30" s="1"/>
  <c r="U650" i="30"/>
  <c r="V650" i="30" s="1"/>
  <c r="V21" i="30"/>
  <c r="V30" i="30"/>
  <c r="U103" i="30"/>
  <c r="V103" i="30" s="1"/>
  <c r="T123" i="30"/>
  <c r="V123" i="30"/>
  <c r="T287" i="30"/>
  <c r="V287" i="30" s="1"/>
  <c r="V241" i="30"/>
  <c r="U405" i="30"/>
  <c r="V405" i="30" s="1"/>
  <c r="T580" i="30"/>
  <c r="V580" i="30" s="1"/>
  <c r="F10" i="31"/>
  <c r="E14" i="31"/>
  <c r="V6" i="30"/>
  <c r="V3" i="30" s="1"/>
  <c r="O3" i="30"/>
  <c r="V66" i="30"/>
  <c r="V221" i="30"/>
  <c r="T279" i="30"/>
  <c r="V279" i="30" s="1"/>
  <c r="V290" i="30"/>
  <c r="U508" i="30"/>
  <c r="V508" i="30" s="1"/>
  <c r="V1011" i="30"/>
  <c r="U74" i="30"/>
  <c r="V74" i="30" s="1"/>
  <c r="T191" i="30"/>
  <c r="V191" i="30" s="1"/>
  <c r="V82" i="30"/>
  <c r="V193" i="30"/>
  <c r="U199" i="30"/>
  <c r="V199" i="30" s="1"/>
  <c r="V338" i="30"/>
  <c r="V461" i="30"/>
  <c r="U469" i="30"/>
  <c r="V469" i="30" s="1"/>
  <c r="U670" i="30"/>
  <c r="V670" i="30" s="1"/>
  <c r="U55" i="30"/>
  <c r="V55" i="30" s="1"/>
  <c r="V7" i="30"/>
  <c r="V39" i="30"/>
  <c r="V51" i="30"/>
  <c r="V76" i="30"/>
  <c r="T107" i="30"/>
  <c r="V107" i="30" s="1"/>
  <c r="U116" i="30"/>
  <c r="V116" i="30" s="1"/>
  <c r="V130" i="30"/>
  <c r="V190" i="30"/>
  <c r="V208" i="30"/>
  <c r="T243" i="30"/>
  <c r="V243" i="30" s="1"/>
  <c r="V256" i="30"/>
  <c r="V298" i="30"/>
  <c r="V334" i="30"/>
  <c r="V365" i="30"/>
  <c r="V383" i="30"/>
  <c r="V544" i="30"/>
  <c r="U912" i="30"/>
  <c r="V912" i="30" s="1"/>
  <c r="U924" i="30"/>
  <c r="V924" i="30"/>
  <c r="U68" i="30"/>
  <c r="V68" i="30" s="1"/>
  <c r="V144" i="30"/>
  <c r="V244" i="30"/>
  <c r="U264" i="30"/>
  <c r="V264" i="30" s="1"/>
  <c r="V268" i="30"/>
  <c r="V270" i="30"/>
  <c r="V274" i="30"/>
  <c r="V296" i="30"/>
  <c r="V308" i="30"/>
  <c r="V310" i="30"/>
  <c r="V314" i="30"/>
  <c r="V344" i="30"/>
  <c r="V356" i="30"/>
  <c r="V358" i="30"/>
  <c r="V366" i="30"/>
  <c r="V380" i="30"/>
  <c r="V396" i="30"/>
  <c r="V406" i="30"/>
  <c r="V415" i="30"/>
  <c r="U434" i="30"/>
  <c r="V434" i="30" s="1"/>
  <c r="V458" i="30"/>
  <c r="V482" i="30"/>
  <c r="V484" i="30"/>
  <c r="T486" i="30"/>
  <c r="V486" i="30" s="1"/>
  <c r="V489" i="30"/>
  <c r="V610" i="30"/>
  <c r="U682" i="30"/>
  <c r="V682" i="30" s="1"/>
  <c r="T968" i="30"/>
  <c r="V968" i="30" s="1"/>
  <c r="V192" i="30"/>
  <c r="V266" i="30"/>
  <c r="V390" i="30"/>
  <c r="V446" i="30"/>
  <c r="V306" i="30"/>
  <c r="V354" i="30"/>
  <c r="U453" i="30"/>
  <c r="V453" i="30" s="1"/>
  <c r="V586" i="30"/>
  <c r="V160" i="30"/>
  <c r="T362" i="30"/>
  <c r="V362" i="30" s="1"/>
  <c r="V404" i="30"/>
  <c r="T408" i="30"/>
  <c r="V408" i="30" s="1"/>
  <c r="V468" i="30"/>
  <c r="T495" i="30"/>
  <c r="V495" i="30" s="1"/>
  <c r="V533" i="30"/>
  <c r="V538" i="30"/>
  <c r="V558" i="30"/>
  <c r="V566" i="30"/>
  <c r="K10" i="31"/>
  <c r="K14" i="31" s="1"/>
  <c r="V24" i="30"/>
  <c r="V91" i="30"/>
  <c r="V128" i="30"/>
  <c r="V231" i="30"/>
  <c r="V245" i="30"/>
  <c r="T323" i="30"/>
  <c r="V323" i="30" s="1"/>
  <c r="V409" i="30"/>
  <c r="V433" i="30"/>
  <c r="V476" i="30"/>
  <c r="V501" i="30"/>
  <c r="V549" i="30"/>
  <c r="V556" i="30"/>
  <c r="V560" i="30"/>
  <c r="V584" i="30"/>
  <c r="V589" i="30"/>
  <c r="V627" i="30"/>
  <c r="V631" i="30"/>
  <c r="U674" i="30"/>
  <c r="V674" i="30" s="1"/>
  <c r="V710" i="30"/>
  <c r="V716" i="30"/>
  <c r="T732" i="30"/>
  <c r="V732" i="30"/>
  <c r="V768" i="30"/>
  <c r="V703" i="30"/>
  <c r="T817" i="30"/>
  <c r="V817" i="30" s="1"/>
  <c r="Q8" i="30"/>
  <c r="T8" i="30" s="1"/>
  <c r="V96" i="30"/>
  <c r="U142" i="30"/>
  <c r="V142" i="30" s="1"/>
  <c r="T251" i="30"/>
  <c r="V251" i="30" s="1"/>
  <c r="V276" i="30"/>
  <c r="V278" i="30"/>
  <c r="V282" i="30"/>
  <c r="V359" i="30"/>
  <c r="V372" i="30"/>
  <c r="V403" i="30"/>
  <c r="V419" i="30"/>
  <c r="V445" i="30"/>
  <c r="V507" i="30"/>
  <c r="V625" i="30"/>
  <c r="V714" i="30"/>
  <c r="U725" i="30"/>
  <c r="V725" i="30" s="1"/>
  <c r="V857" i="30"/>
  <c r="V878" i="30"/>
  <c r="V14" i="30"/>
  <c r="V17" i="30"/>
  <c r="V28" i="30"/>
  <c r="V108" i="30"/>
  <c r="V112" i="30"/>
  <c r="V114" i="30"/>
  <c r="V249" i="30"/>
  <c r="T295" i="30"/>
  <c r="V295" i="30" s="1"/>
  <c r="V316" i="30"/>
  <c r="V322" i="30"/>
  <c r="T343" i="30"/>
  <c r="V343" i="30" s="1"/>
  <c r="V363" i="30"/>
  <c r="V391" i="30"/>
  <c r="V439" i="30"/>
  <c r="V447" i="30"/>
  <c r="V474" i="30"/>
  <c r="V618" i="30"/>
  <c r="V42" i="30"/>
  <c r="V49" i="30"/>
  <c r="V80" i="30"/>
  <c r="V324" i="30"/>
  <c r="V326" i="30"/>
  <c r="V330" i="30"/>
  <c r="V371" i="30"/>
  <c r="V379" i="30"/>
  <c r="V385" i="30"/>
  <c r="V401" i="30"/>
  <c r="V407" i="30"/>
  <c r="U456" i="30"/>
  <c r="V456" i="30" s="1"/>
  <c r="V471" i="30"/>
  <c r="V478" i="30"/>
  <c r="V505" i="30"/>
  <c r="V521" i="30"/>
  <c r="V534" i="30"/>
  <c r="V611" i="30"/>
  <c r="V628" i="30"/>
  <c r="U646" i="30"/>
  <c r="V646" i="30" s="1"/>
  <c r="T678" i="30"/>
  <c r="V678" i="30"/>
  <c r="V691" i="30"/>
  <c r="V694" i="30"/>
  <c r="V883" i="30"/>
  <c r="U892" i="30"/>
  <c r="V892" i="30" s="1"/>
  <c r="V475" i="30"/>
  <c r="V644" i="30"/>
  <c r="V649" i="30"/>
  <c r="V826" i="30"/>
  <c r="V836" i="30"/>
  <c r="T1071" i="30"/>
  <c r="V1071" i="30"/>
  <c r="U536" i="30"/>
  <c r="V536" i="30" s="1"/>
  <c r="V543" i="30"/>
  <c r="V574" i="30"/>
  <c r="V617" i="30"/>
  <c r="V813" i="30"/>
  <c r="T824" i="30"/>
  <c r="V824" i="30"/>
  <c r="V834" i="30"/>
  <c r="U861" i="30"/>
  <c r="V861" i="30" s="1"/>
  <c r="U948" i="30"/>
  <c r="V948" i="30" s="1"/>
  <c r="V46" i="30"/>
  <c r="U418" i="30"/>
  <c r="V418" i="30" s="1"/>
  <c r="V427" i="30"/>
  <c r="V432" i="30"/>
  <c r="V535" i="30"/>
  <c r="V647" i="30"/>
  <c r="V364" i="30"/>
  <c r="V485" i="30"/>
  <c r="V531" i="30"/>
  <c r="V581" i="30"/>
  <c r="U587" i="30"/>
  <c r="V587" i="30" s="1"/>
  <c r="V590" i="30"/>
  <c r="V615" i="30"/>
  <c r="V734" i="30"/>
  <c r="V788" i="30"/>
  <c r="V368" i="30"/>
  <c r="V374" i="30"/>
  <c r="V395" i="30"/>
  <c r="V422" i="30"/>
  <c r="V429" i="30"/>
  <c r="V442" i="30"/>
  <c r="V459" i="30"/>
  <c r="V464" i="30"/>
  <c r="V483" i="30"/>
  <c r="V487" i="30"/>
  <c r="T492" i="30"/>
  <c r="V492" i="30" s="1"/>
  <c r="V498" i="30"/>
  <c r="V500" i="30"/>
  <c r="V537" i="30"/>
  <c r="V551" i="30"/>
  <c r="V570" i="30"/>
  <c r="V579" i="30"/>
  <c r="V606" i="30"/>
  <c r="V633" i="30"/>
  <c r="V662" i="30"/>
  <c r="V665" i="30"/>
  <c r="V718" i="30"/>
  <c r="V720" i="30"/>
  <c r="V786" i="30"/>
  <c r="V802" i="30"/>
  <c r="U804" i="30"/>
  <c r="V804" i="30" s="1"/>
  <c r="V906" i="30"/>
  <c r="V516" i="30"/>
  <c r="V711" i="30"/>
  <c r="U1056" i="30"/>
  <c r="V1056" i="30"/>
  <c r="V491" i="30"/>
  <c r="V494" i="30"/>
  <c r="V506" i="30"/>
  <c r="V626" i="30"/>
  <c r="V645" i="30"/>
  <c r="V698" i="30"/>
  <c r="T828" i="30"/>
  <c r="V828" i="30" s="1"/>
  <c r="V864" i="30"/>
  <c r="V869" i="30"/>
  <c r="V953" i="30"/>
  <c r="V1020" i="30"/>
  <c r="V552" i="30"/>
  <c r="V554" i="30"/>
  <c r="V585" i="30"/>
  <c r="V624" i="30"/>
  <c r="V652" i="30"/>
  <c r="V676" i="30"/>
  <c r="V681" i="30"/>
  <c r="V686" i="30"/>
  <c r="U742" i="30"/>
  <c r="V742" i="30" s="1"/>
  <c r="V792" i="30"/>
  <c r="V872" i="30"/>
  <c r="V987" i="30"/>
  <c r="V997" i="30"/>
  <c r="V1018" i="30"/>
  <c r="V1022" i="30"/>
  <c r="T1027" i="30"/>
  <c r="V1027" i="30" s="1"/>
  <c r="V375" i="30"/>
  <c r="V387" i="30"/>
  <c r="V399" i="30"/>
  <c r="V411" i="30"/>
  <c r="V525" i="30"/>
  <c r="V614" i="30"/>
  <c r="V622" i="30"/>
  <c r="V643" i="30"/>
  <c r="V669" i="30"/>
  <c r="V690" i="30"/>
  <c r="V696" i="30"/>
  <c r="V731" i="30"/>
  <c r="V762" i="30"/>
  <c r="U821" i="30"/>
  <c r="V821" i="30" s="1"/>
  <c r="V939" i="30"/>
  <c r="U950" i="30"/>
  <c r="V950" i="30"/>
  <c r="U749" i="30"/>
  <c r="V749" i="30" s="1"/>
  <c r="V771" i="30"/>
  <c r="V784" i="30"/>
  <c r="T793" i="30"/>
  <c r="V793" i="30" s="1"/>
  <c r="V844" i="30"/>
  <c r="V990" i="30"/>
  <c r="T1100" i="30"/>
  <c r="V1100" i="30"/>
  <c r="U1114" i="30"/>
  <c r="V1114" i="30" s="1"/>
  <c r="V673" i="30"/>
  <c r="V675" i="30"/>
  <c r="V687" i="30"/>
  <c r="V739" i="30"/>
  <c r="V759" i="30"/>
  <c r="V767" i="30"/>
  <c r="V791" i="30"/>
  <c r="V833" i="30"/>
  <c r="V851" i="30"/>
  <c r="V863" i="30"/>
  <c r="V875" i="30"/>
  <c r="V976" i="30"/>
  <c r="V981" i="30"/>
  <c r="V983" i="30"/>
  <c r="U1136" i="30"/>
  <c r="V1136" i="30" s="1"/>
  <c r="V761" i="30"/>
  <c r="V787" i="30"/>
  <c r="V800" i="30"/>
  <c r="V882" i="30"/>
  <c r="T934" i="30"/>
  <c r="V934" i="30" s="1"/>
  <c r="V1060" i="30"/>
  <c r="T1091" i="30"/>
  <c r="V1091" i="30"/>
  <c r="V648" i="30"/>
  <c r="V655" i="30"/>
  <c r="V724" i="30"/>
  <c r="V737" i="30"/>
  <c r="U752" i="30"/>
  <c r="V752" i="30" s="1"/>
  <c r="V763" i="30"/>
  <c r="V774" i="30"/>
  <c r="V780" i="30"/>
  <c r="V806" i="30"/>
  <c r="V823" i="30"/>
  <c r="V838" i="30"/>
  <c r="V847" i="30"/>
  <c r="V849" i="30"/>
  <c r="V880" i="30"/>
  <c r="V925" i="30"/>
  <c r="V947" i="30"/>
  <c r="V964" i="30"/>
  <c r="U1120" i="30"/>
  <c r="V1120" i="30"/>
  <c r="V735" i="30"/>
  <c r="V772" i="30"/>
  <c r="V785" i="30"/>
  <c r="V819" i="30"/>
  <c r="V859" i="30"/>
  <c r="V868" i="30"/>
  <c r="V887" i="30"/>
  <c r="V889" i="30"/>
  <c r="V914" i="30"/>
  <c r="V923" i="30"/>
  <c r="V962" i="30"/>
  <c r="V1029" i="30"/>
  <c r="U1058" i="30"/>
  <c r="V1058" i="30" s="1"/>
  <c r="V657" i="30"/>
  <c r="V685" i="30"/>
  <c r="V689" i="30"/>
  <c r="V730" i="30"/>
  <c r="V827" i="30"/>
  <c r="V850" i="30"/>
  <c r="V858" i="30"/>
  <c r="V879" i="30"/>
  <c r="V1126" i="30"/>
  <c r="V693" i="30"/>
  <c r="V701" i="30"/>
  <c r="V756" i="30"/>
  <c r="V790" i="30"/>
  <c r="V803" i="30"/>
  <c r="V816" i="30"/>
  <c r="V820" i="30"/>
  <c r="V843" i="30"/>
  <c r="V970" i="30"/>
  <c r="V977" i="30"/>
  <c r="V1057" i="30"/>
  <c r="V712" i="30"/>
  <c r="V738" i="30"/>
  <c r="V744" i="30"/>
  <c r="V745" i="30"/>
  <c r="V764" i="30"/>
  <c r="T769" i="30"/>
  <c r="V769" i="30" s="1"/>
  <c r="V910" i="30"/>
  <c r="V941" i="30"/>
  <c r="T974" i="30"/>
  <c r="V974" i="30" s="1"/>
  <c r="V995" i="30"/>
  <c r="V1026" i="30"/>
  <c r="V1031" i="30"/>
  <c r="T1040" i="30"/>
  <c r="V1040" i="30" s="1"/>
  <c r="V867" i="30"/>
  <c r="V916" i="30"/>
  <c r="V949" i="30"/>
  <c r="T979" i="30"/>
  <c r="V979" i="30" s="1"/>
  <c r="V1001" i="30"/>
  <c r="V1072" i="30"/>
  <c r="V1131" i="30"/>
  <c r="V661" i="30"/>
  <c r="V680" i="30"/>
  <c r="V705" i="30"/>
  <c r="T721" i="30"/>
  <c r="V721" i="30" s="1"/>
  <c r="V727" i="30"/>
  <c r="V748" i="30"/>
  <c r="V783" i="30"/>
  <c r="V807" i="30"/>
  <c r="V809" i="30"/>
  <c r="V896" i="30"/>
  <c r="V897" i="30"/>
  <c r="V929" i="30"/>
  <c r="V943" i="30"/>
  <c r="V956" i="30"/>
  <c r="V959" i="30"/>
  <c r="V966" i="30"/>
  <c r="V994" i="30"/>
  <c r="V1006" i="30"/>
  <c r="V1034" i="30"/>
  <c r="T1116" i="30"/>
  <c r="V1116" i="30" s="1"/>
  <c r="V1142" i="30"/>
  <c r="V940" i="30"/>
  <c r="V944" i="30"/>
  <c r="V958" i="30"/>
  <c r="V1036" i="30"/>
  <c r="V1075" i="30"/>
  <c r="V1079" i="30"/>
  <c r="V1084" i="30"/>
  <c r="V1105" i="30"/>
  <c r="T1127" i="30"/>
  <c r="V1127" i="30" s="1"/>
  <c r="T1139" i="30"/>
  <c r="V1139" i="30" s="1"/>
  <c r="V697" i="30"/>
  <c r="V717" i="30"/>
  <c r="V831" i="30"/>
  <c r="V904" i="30"/>
  <c r="V991" i="30"/>
  <c r="V1002" i="30"/>
  <c r="V1004" i="30"/>
  <c r="V1017" i="30"/>
  <c r="V1032" i="30"/>
  <c r="V1073" i="30"/>
  <c r="V855" i="30"/>
  <c r="V891" i="30"/>
  <c r="V931" i="30"/>
  <c r="V999" i="30"/>
  <c r="V1050" i="30"/>
  <c r="V1064" i="30"/>
  <c r="U1070" i="30"/>
  <c r="V1070" i="30" s="1"/>
  <c r="V1090" i="30"/>
  <c r="V1118" i="30"/>
  <c r="V1123" i="30"/>
  <c r="V653" i="30"/>
  <c r="V709" i="30"/>
  <c r="V779" i="30"/>
  <c r="V796" i="30"/>
  <c r="V811" i="30"/>
  <c r="V870" i="30"/>
  <c r="V965" i="30"/>
  <c r="V967" i="30"/>
  <c r="V989" i="30"/>
  <c r="V1013" i="30"/>
  <c r="V1015" i="30"/>
  <c r="V1024" i="30"/>
  <c r="V1037" i="30"/>
  <c r="V1054" i="30"/>
  <c r="T1068" i="30"/>
  <c r="V1068" i="30" s="1"/>
  <c r="U1110" i="30"/>
  <c r="V1110" i="30"/>
  <c r="V1138" i="30"/>
  <c r="V895" i="30"/>
  <c r="V928" i="30"/>
  <c r="V1053" i="30"/>
  <c r="T1055" i="30"/>
  <c r="V1055" i="30"/>
  <c r="V1041" i="30"/>
  <c r="T1076" i="30"/>
  <c r="V1076" i="30"/>
  <c r="V1081" i="30"/>
  <c r="U1112" i="30"/>
  <c r="V1112" i="30" s="1"/>
  <c r="V1119" i="30"/>
  <c r="V907" i="30"/>
  <c r="V937" i="30"/>
  <c r="V1009" i="30"/>
  <c r="V1025" i="30"/>
  <c r="V1035" i="30"/>
  <c r="V1039" i="30"/>
  <c r="V1045" i="30"/>
  <c r="V1086" i="30"/>
  <c r="V902" i="30"/>
  <c r="V932" i="30"/>
  <c r="V971" i="30"/>
  <c r="V973" i="30"/>
  <c r="V993" i="30"/>
  <c r="V1003" i="30"/>
  <c r="V1007" i="30"/>
  <c r="V1021" i="30"/>
  <c r="V1033" i="30"/>
  <c r="V1102" i="30"/>
  <c r="V1111" i="30"/>
  <c r="V1122" i="30"/>
  <c r="V1061" i="30"/>
  <c r="V1063" i="30"/>
  <c r="V1099" i="30"/>
  <c r="V963" i="30"/>
  <c r="V1065" i="30"/>
  <c r="V1087" i="30"/>
  <c r="V1141" i="30"/>
  <c r="V1143" i="30"/>
  <c r="V1052" i="30"/>
  <c r="V1103" i="30"/>
  <c r="V1115" i="30"/>
  <c r="V1135" i="30"/>
  <c r="V1085" i="30"/>
  <c r="V1077" i="30"/>
  <c r="V1101" i="30"/>
  <c r="I14" i="5"/>
  <c r="I50" i="5"/>
  <c r="I78" i="5"/>
  <c r="I80" i="5"/>
  <c r="I70" i="5"/>
  <c r="I72" i="5"/>
  <c r="I74" i="5"/>
  <c r="I55" i="5"/>
  <c r="I13" i="5"/>
  <c r="I56" i="5"/>
  <c r="I76" i="5"/>
  <c r="I71" i="5"/>
  <c r="I73" i="5"/>
  <c r="I75" i="5"/>
  <c r="I15" i="5"/>
  <c r="I51" i="5"/>
  <c r="I79" i="5"/>
  <c r="I69" i="5"/>
  <c r="I68" i="5"/>
  <c r="I58" i="5"/>
  <c r="I62" i="5"/>
  <c r="I63" i="5"/>
  <c r="I67" i="5"/>
  <c r="I66" i="5"/>
  <c r="I61" i="5"/>
  <c r="I65" i="5"/>
  <c r="I59" i="5"/>
  <c r="I60" i="5"/>
  <c r="I64" i="5"/>
  <c r="I12" i="5"/>
  <c r="I16" i="5"/>
  <c r="I52" i="5"/>
  <c r="I54" i="5"/>
  <c r="I57" i="5"/>
  <c r="I53" i="5"/>
  <c r="E81" i="5"/>
  <c r="I11" i="5"/>
  <c r="H81" i="5"/>
  <c r="E14" i="33" s="1"/>
  <c r="E13" i="33" s="1"/>
  <c r="F9" i="5"/>
  <c r="I9" i="5" s="1"/>
  <c r="I8" i="5"/>
  <c r="AI14" i="30"/>
  <c r="F14" i="31" l="1"/>
  <c r="L10" i="31"/>
  <c r="L14" i="31" s="1"/>
  <c r="V8" i="30"/>
  <c r="F81" i="5"/>
  <c r="I81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abbyy</author>
  </authors>
  <commentList>
    <comment ref="E6" authorId="0" shapeId="0" xr:uid="{00000000-0006-0000-0100-000001000000}">
      <text>
        <r>
          <rPr>
            <sz val="13"/>
            <rFont val="Tahoma"/>
            <family val="2"/>
          </rPr>
          <t>TM: tiền mặt
CK: chuyển khoản</t>
        </r>
      </text>
    </comment>
  </commentList>
</comments>
</file>

<file path=xl/sharedStrings.xml><?xml version="1.0" encoding="utf-8"?>
<sst xmlns="http://schemas.openxmlformats.org/spreadsheetml/2006/main" count="3275" uniqueCount="663">
  <si>
    <t>TỔNG CÔNG TY CỔ PHẦN BẢO HIỂM AAA</t>
  </si>
  <si>
    <t>BM09/AAA-BKNP</t>
  </si>
  <si>
    <t>CHI NHÁNH AAA ĐỒNG NAI</t>
  </si>
  <si>
    <t>BẢNG KÊ NỘP PHÍ VÀ ĐỐI TRỪ QUYỀN LỢI ĐẠI LÝ BẢO HIỂM</t>
  </si>
  <si>
    <t>Kỳ quyết toán từ ngày: 30/09/2023</t>
  </si>
  <si>
    <t>Tên đại lý: Lê Chí Ngay</t>
  </si>
  <si>
    <t>Mã đại lý: 0300007113</t>
  </si>
  <si>
    <t xml:space="preserve">MST: </t>
  </si>
  <si>
    <t>Số hợp đồng đại lý:088103.00007113</t>
  </si>
  <si>
    <t>Ký ngày:</t>
  </si>
  <si>
    <t>Stt</t>
  </si>
  <si>
    <t>Số hợp đồng/GCN BH/Bảng kê thu phí</t>
  </si>
  <si>
    <t>Nghiệp vụ</t>
  </si>
  <si>
    <t>Phí BH thực thu
(trước VAT)</t>
  </si>
  <si>
    <t>Thuế VAT</t>
  </si>
  <si>
    <t>Tổng phí 
(bao gồm VAT)</t>
  </si>
  <si>
    <t>Hoa hồng đại lý</t>
  </si>
  <si>
    <t>CPKD</t>
  </si>
  <si>
    <t>Thuế thu nhập cá nhân</t>
  </si>
  <si>
    <t>Số tiền còn phải nộp</t>
  </si>
  <si>
    <t>Tỷ lệ</t>
  </si>
  <si>
    <t>Số tiền (tính trên phí BH trừ VAT)</t>
  </si>
  <si>
    <t>1101-0881-070100-23-000640</t>
  </si>
  <si>
    <t>020101</t>
  </si>
  <si>
    <t>070105</t>
  </si>
  <si>
    <t>1101-0881-070100-23-000641</t>
  </si>
  <si>
    <t>070101</t>
  </si>
  <si>
    <t>Đại lý</t>
  </si>
  <si>
    <t>KTV/Trưởng phòng</t>
  </si>
  <si>
    <t>Kế toán</t>
  </si>
  <si>
    <t>Giám đốc chi nhánh</t>
  </si>
  <si>
    <t>Lê Chí Ngay</t>
  </si>
  <si>
    <t>Nguyễn Thị Mai Hương</t>
  </si>
  <si>
    <t>Đinh Thị Kiều</t>
  </si>
  <si>
    <t>Lê Văn Cầu</t>
  </si>
  <si>
    <t>TÊN KTV: TRẦN THỊ THÚY</t>
  </si>
  <si>
    <t xml:space="preserve">Mã KTV: </t>
  </si>
  <si>
    <t>0100003717</t>
  </si>
  <si>
    <t>NGUỒN:</t>
  </si>
  <si>
    <t>Hình thức TT:</t>
  </si>
  <si>
    <t>CK</t>
  </si>
  <si>
    <t>STT</t>
  </si>
  <si>
    <t>GHI CHÚ</t>
  </si>
  <si>
    <t>070101.3T</t>
  </si>
  <si>
    <t>070105.3T</t>
  </si>
  <si>
    <t>070101.16C</t>
  </si>
  <si>
    <t>070105.16C</t>
  </si>
  <si>
    <t>Tổng Cộng</t>
  </si>
  <si>
    <t>020102</t>
  </si>
  <si>
    <t>020103</t>
  </si>
  <si>
    <t>030202</t>
  </si>
  <si>
    <t>040101</t>
  </si>
  <si>
    <t>040102</t>
  </si>
  <si>
    <t>050103</t>
  </si>
  <si>
    <t>060101</t>
  </si>
  <si>
    <t>060303</t>
  </si>
  <si>
    <t>060305</t>
  </si>
  <si>
    <t>070104</t>
  </si>
  <si>
    <t>070201</t>
  </si>
  <si>
    <t>070203</t>
  </si>
  <si>
    <t>ĐỀ NGHỊ THANH TOÁN</t>
  </si>
  <si>
    <t>PHẦN A: NGƯỜI YÊU CẦU ĐIỀN PHẦN NÀY</t>
  </si>
  <si>
    <t>Trả cho: TRẦN THỊ THÚY</t>
  </si>
  <si>
    <t>Hình thức thanh toán</t>
  </si>
  <si>
    <t>Tiền mặt</t>
  </si>
  <si>
    <r>
      <rPr>
        <i/>
        <sz val="11"/>
        <color theme="1"/>
        <rFont val="Times New Roman"/>
        <family val="1"/>
      </rPr>
      <t xml:space="preserve">Chuyển khoản      </t>
    </r>
    <r>
      <rPr>
        <i/>
        <sz val="14"/>
        <color theme="1"/>
        <rFont val="Times New Roman"/>
        <family val="1"/>
      </rPr>
      <t xml:space="preserve">    </t>
    </r>
    <r>
      <rPr>
        <sz val="14"/>
        <color theme="1"/>
        <rFont val="Wingdings 2"/>
        <family val="1"/>
        <charset val="2"/>
      </rPr>
      <t>T</t>
    </r>
  </si>
  <si>
    <t>Ban /Chi nhánh: Đồng Nai</t>
  </si>
  <si>
    <t>Chủ tài khoản: TRẦN THỊ THÚY</t>
  </si>
  <si>
    <t>Số tài khoản: 8801578606</t>
  </si>
  <si>
    <t>Tên ngân hàng: Ngân hàng TMCP Đầu tư và Phát triển Việt Nam (BIDV) - CN Đồng Nai</t>
  </si>
  <si>
    <t>Thông tin khác của người thụ hưởng:</t>
  </si>
  <si>
    <t>Chi tiết của các yêu cầu thanh toán:</t>
  </si>
  <si>
    <t>Số</t>
  </si>
  <si>
    <t>Nội dung</t>
  </si>
  <si>
    <t>Hóa đơn số</t>
  </si>
  <si>
    <t>Số tiền</t>
  </si>
  <si>
    <t>Ghi chú</t>
  </si>
  <si>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Tổng cộng:</t>
    </r>
  </si>
  <si>
    <t xml:space="preserve"> PHẦN B: KẾ TOÁN &amp; LÃNH ĐẠO PHÊ DUYỆT</t>
  </si>
  <si>
    <t>Người kiểm tra</t>
  </si>
  <si>
    <t>CÔNG TY CỔ PHẦN BẢO HIỂM AAA</t>
  </si>
  <si>
    <t xml:space="preserve"> </t>
  </si>
  <si>
    <t>CHI NHÁNH: BẮC SÀI GÒN</t>
  </si>
  <si>
    <t>CHUYÊN QUẢN</t>
  </si>
  <si>
    <t>SỐ HỢP ĐỒNG</t>
  </si>
  <si>
    <t>MÃ CN</t>
  </si>
  <si>
    <t>NGÀY</t>
  </si>
  <si>
    <t>MÃ KTV</t>
  </si>
  <si>
    <t>MÃ ĐẠI LÝ</t>
  </si>
  <si>
    <t>MÃ PHÒNG BAN</t>
  </si>
  <si>
    <t>KÊNH PHÂN PHỐI</t>
  </si>
  <si>
    <t>SỐ HÓA ĐƠN</t>
  </si>
  <si>
    <t>NGÀY HÓA ĐƠN</t>
  </si>
  <si>
    <t>SỐ BẢNG KÊ/LOAI XE/LOAI RR</t>
  </si>
  <si>
    <t>SẢN PHẨM</t>
  </si>
  <si>
    <t>PHÍ BH</t>
  </si>
  <si>
    <t>VAT</t>
  </si>
  <si>
    <t>TỔNG PHÍ</t>
  </si>
  <si>
    <t xml:space="preserve">Định mức CPHH
</t>
  </si>
  <si>
    <t>Chi phí hoa hồng</t>
  </si>
  <si>
    <t>Định mức CPKD</t>
  </si>
  <si>
    <t>THUẾ TNĐL</t>
  </si>
  <si>
    <t>THU THUẾ TNCN</t>
  </si>
  <si>
    <t>SỐ PHẢI NỘP CTY</t>
  </si>
  <si>
    <t xml:space="preserve">SỐ TIỀN TỒN QUỸ </t>
  </si>
  <si>
    <t>SỐ PHIẾU THU PHÍ</t>
  </si>
  <si>
    <t>HÌNH THỨC</t>
  </si>
  <si>
    <t>SÔ CTU CHI CPKD 138880</t>
  </si>
  <si>
    <t>SỐ CTU CHI HH</t>
  </si>
  <si>
    <t>SỐ CTU THU TNĐL</t>
  </si>
  <si>
    <t>SỐ CTU THU TNCN</t>
  </si>
  <si>
    <t>Ghi Chú</t>
  </si>
  <si>
    <t>KIỂM TRA KPP</t>
  </si>
  <si>
    <t>Kiểm tra số HĐ</t>
  </si>
  <si>
    <t>Kiểm tra lệch số tiền</t>
  </si>
  <si>
    <t>CHI TIẾT THEO NVKD</t>
  </si>
  <si>
    <t>10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</si>
  <si>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</si>
  <si>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</si>
  <si>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</si>
  <si>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</si>
  <si>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</si>
  <si>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</si>
  <si>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</si>
  <si>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</si>
  <si>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</si>
  <si>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</si>
  <si>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</si>
  <si>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</si>
  <si>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</si>
  <si>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</si>
  <si>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</si>
  <si>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</si>
  <si>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</si>
  <si>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</si>
  <si>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</si>
  <si>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</si>
  <si>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23</t>
  </si>
  <si>
    <t>24</t>
  </si>
  <si>
    <t>25</t>
  </si>
  <si>
    <t>26</t>
  </si>
  <si>
    <t>27</t>
  </si>
  <si>
    <t>28</t>
  </si>
  <si>
    <t>29</t>
  </si>
  <si>
    <t>MÃ NVKD</t>
  </si>
  <si>
    <t>SỐ TIỀN</t>
  </si>
  <si>
    <t>1101-0881-070100-22-000285</t>
  </si>
  <si>
    <t>0881</t>
  </si>
  <si>
    <t>0100002578</t>
  </si>
  <si>
    <t>0300007154</t>
  </si>
  <si>
    <t>0881PTTM2022070003</t>
  </si>
  <si>
    <t>0881PCTM2022070002+3</t>
  </si>
  <si>
    <t>0881PCTM2022070001</t>
  </si>
  <si>
    <t>0881PTTM2022070004</t>
  </si>
  <si>
    <t>A Cầu</t>
  </si>
  <si>
    <t>0100000237</t>
  </si>
  <si>
    <t>1101-0881-070200-22-000287</t>
  </si>
  <si>
    <t>0100002580</t>
  </si>
  <si>
    <t>0300007111</t>
  </si>
  <si>
    <t>0881PTTM2022070001</t>
  </si>
  <si>
    <t>0881PCTM2022070004</t>
  </si>
  <si>
    <t>0881PCTM2022070005</t>
  </si>
  <si>
    <t>0881PTTM2022070002</t>
  </si>
  <si>
    <t>0100002569</t>
  </si>
  <si>
    <t>0100002732</t>
  </si>
  <si>
    <t>1101-0881-070200-22-000288</t>
  </si>
  <si>
    <t>0100002440</t>
  </si>
  <si>
    <t>0701-0881-030103-21-000129</t>
  </si>
  <si>
    <t>0300000662</t>
  </si>
  <si>
    <t>0301034</t>
  </si>
  <si>
    <t>0881BCNH2022070003</t>
  </si>
  <si>
    <t>Đã làm CK</t>
  </si>
  <si>
    <t>1201-0881-060101-20-000003/02</t>
  </si>
  <si>
    <t>0300007014</t>
  </si>
  <si>
    <t>0881BCNH2022070002</t>
  </si>
  <si>
    <t>0100002726</t>
  </si>
  <si>
    <t>0701-0881-030201-22-000007</t>
  </si>
  <si>
    <t>0300000796</t>
  </si>
  <si>
    <t>0302014</t>
  </si>
  <si>
    <t>0881BCNH2022070004</t>
  </si>
  <si>
    <t>0100002745</t>
  </si>
  <si>
    <t>1201-0881-060101-22-000006</t>
  </si>
  <si>
    <t>0881BCNH2022070005</t>
  </si>
  <si>
    <t>Grand Total</t>
  </si>
  <si>
    <t>0401-0881-020101-22-000527</t>
  </si>
  <si>
    <t>0881BCNH2022070001</t>
  </si>
  <si>
    <t>CÔNG TY CỔ PHẦN VANTAGE LOGISTICS</t>
  </si>
  <si>
    <t>0401-0881-020101-22-000459</t>
  </si>
  <si>
    <t>0300007250</t>
  </si>
  <si>
    <t>0881BCNH2022070007</t>
  </si>
  <si>
    <t>0401-0881-020101-22-000470</t>
  </si>
  <si>
    <t>0401-0881-020101-22-000518</t>
  </si>
  <si>
    <t>0401-0881-020101-22-000519</t>
  </si>
  <si>
    <t>0401-0881-020101-22-000543</t>
  </si>
  <si>
    <t>0401-0881-020101-22-000545</t>
  </si>
  <si>
    <t>0401-0881-020101-22-000546</t>
  </si>
  <si>
    <t>0401-0881-020101-22-000548</t>
  </si>
  <si>
    <t>0401-0881-020101-22-000552</t>
  </si>
  <si>
    <t>0401-0881-020101-22-000555</t>
  </si>
  <si>
    <t>0401-0881-020101-22-000560</t>
  </si>
  <si>
    <t>0401-0881-020102-22-000336</t>
  </si>
  <si>
    <t>0881BCNH2022070008</t>
  </si>
  <si>
    <t>0401-0881-020102-22-000341</t>
  </si>
  <si>
    <t>0881BCNH2022070009</t>
  </si>
  <si>
    <t>0401-0881-020101-22-000471</t>
  </si>
  <si>
    <t>0881BCNH2022070010</t>
  </si>
  <si>
    <t>CÔNG TY TNHH TRỤC CHÀ LÚA TÂN LÚA VÀNG</t>
  </si>
  <si>
    <t>0401-0881-020101-22-000472</t>
  </si>
  <si>
    <t>0401-0881-020101-22-000479</t>
  </si>
  <si>
    <t>0401-0881-020101-22-000489</t>
  </si>
  <si>
    <t>0401-0881-020101-22-000504</t>
  </si>
  <si>
    <t>0401-0881-020101-22-000533</t>
  </si>
  <si>
    <t>0701-0881-030103-22-000166</t>
  </si>
  <si>
    <t>0301032</t>
  </si>
  <si>
    <t>0881BCNH2022070011</t>
  </si>
  <si>
    <t>0401-0881-020102-22-000332</t>
  </si>
  <si>
    <t>0881BCNH2022070012</t>
  </si>
  <si>
    <t>CÔNG TY CỔ PHẦN THƯƠNG MẠI VÀ VẬN TẢI QUỐC TẾ VIETRANS</t>
  </si>
  <si>
    <t>0401-0881-020101-22-000553</t>
  </si>
  <si>
    <t>0881BCNH2022070013</t>
  </si>
  <si>
    <t>0701-0881-030103-22-000165</t>
  </si>
  <si>
    <t>0881BCNH2022070014</t>
  </si>
  <si>
    <t>0201-0881-060305-22-000050</t>
  </si>
  <si>
    <t>0881BCNH2022070016</t>
  </si>
  <si>
    <t>0701-0881-030103-22-000168</t>
  </si>
  <si>
    <t>0881BCNH2022070017+0881PTTM2022070011</t>
  </si>
  <si>
    <t>1101-0881-070100-22-000341</t>
  </si>
  <si>
    <t>0881PTTM2022070007</t>
  </si>
  <si>
    <t>0881PCTM2022070012</t>
  </si>
  <si>
    <t>0881PCTM2022070025</t>
  </si>
  <si>
    <t>0881PTTM2022070008</t>
  </si>
  <si>
    <t>CÔNG TY TNHH THƯƠNG MẠI VẬN TẢI XUẤT NHẬP KHẨU PHÚC THỊNH</t>
  </si>
  <si>
    <t>1101-0881-070200-22-000290</t>
  </si>
  <si>
    <t>0881PTTM2022070009</t>
  </si>
  <si>
    <t>0881PCTM2022070014</t>
  </si>
  <si>
    <t>0881PCTM2022070013</t>
  </si>
  <si>
    <t>0881PTTM2022070010</t>
  </si>
  <si>
    <t>0401-0881-020101-22-000565</t>
  </si>
  <si>
    <t>0881BCNH2022070018</t>
  </si>
  <si>
    <t>0401-0881-020101-22-000446</t>
  </si>
  <si>
    <t>HH+CPKD25%</t>
  </si>
  <si>
    <t>0881BCNH2022070019</t>
  </si>
  <si>
    <t>0401-0881-020101-22-000486</t>
  </si>
  <si>
    <t>0401-0881-020101-22-000505</t>
  </si>
  <si>
    <t>0201-0881-060305-22-000051</t>
  </si>
  <si>
    <t>0881BCNH2022070020</t>
  </si>
  <si>
    <t>0201-0881-060305-22-000052</t>
  </si>
  <si>
    <t>0201-0881-060305-22-000053</t>
  </si>
  <si>
    <t>0201-0881-060305-22-000054</t>
  </si>
  <si>
    <t>0201-0881-060305-22-000055</t>
  </si>
  <si>
    <t>0201-0881-060305-22-000056</t>
  </si>
  <si>
    <t>0881BCNH2022070020+0881PTTM20220700</t>
  </si>
  <si>
    <t>0201-0881-060305-22-000058</t>
  </si>
  <si>
    <t>0881PTTM2022070012</t>
  </si>
  <si>
    <t>0881PCTM2022070019</t>
  </si>
  <si>
    <t>0881PCTM2022070018</t>
  </si>
  <si>
    <t>0881PTTM2022070013</t>
  </si>
  <si>
    <t>0201-0881-060305-22-000059</t>
  </si>
  <si>
    <t>0401-0881-020103-22-000090</t>
  </si>
  <si>
    <t>0881PTTM2022070015</t>
  </si>
  <si>
    <t>0881PCTM2022070021</t>
  </si>
  <si>
    <t>0881PCTM2022070020</t>
  </si>
  <si>
    <t>0881PTTM2022070016</t>
  </si>
  <si>
    <t>0401-0881-020103-22-000092</t>
  </si>
  <si>
    <t>CÔNG TY TNHH THƯƠNG MẠI VÀ DỊCH VỤ DƯƠNG VIỆT</t>
  </si>
  <si>
    <t>0401-0881-020103-22-000099</t>
  </si>
  <si>
    <t>0401-0881-020103-22-000100</t>
  </si>
  <si>
    <t>0401-0881-020103-22-000101</t>
  </si>
  <si>
    <t>0401-0881-020102-22-000307</t>
  </si>
  <si>
    <t>0881BCNH2022070021</t>
  </si>
  <si>
    <t>0401-0881-020102-22-000335</t>
  </si>
  <si>
    <t>0401-0881-020102-22-000339</t>
  </si>
  <si>
    <t>1101-0881-070100-22-000339</t>
  </si>
  <si>
    <t>0881BCNH2022070022</t>
  </si>
  <si>
    <t>0701-0881-030103-22-000167</t>
  </si>
  <si>
    <t>0881BCNH2022070023</t>
  </si>
  <si>
    <t>0604-0881-040101-22-000001</t>
  </si>
  <si>
    <t>0881BCNH2022070024</t>
  </si>
  <si>
    <t>TỔNG CÔNG TY CỔ PHẦN BẢO HIỂM BẢO LONG - CÔNG TY BẢO HIỂM BẢO LONG SÀI GÒN</t>
  </si>
  <si>
    <t>0401-0881-020101-22-000393</t>
  </si>
  <si>
    <t>0881BCNH2022070025</t>
  </si>
  <si>
    <t>0401-0881-020101-22-000554</t>
  </si>
  <si>
    <t>1101-0881-070100-22-000296</t>
  </si>
  <si>
    <t>0881BCNH2022070026</t>
  </si>
  <si>
    <t>VC</t>
  </si>
  <si>
    <t>PHẠM ĐÌNH NGUYÊN</t>
  </si>
  <si>
    <t>0701-0881-030103-22-000171</t>
  </si>
  <si>
    <t>0881BCNH2022070035</t>
  </si>
  <si>
    <t>1201-0881-060109-22-000008</t>
  </si>
  <si>
    <t>060109</t>
  </si>
  <si>
    <t>0881BCNH2022070036</t>
  </si>
  <si>
    <t>1001-0881-050103-22-000003</t>
  </si>
  <si>
    <t>0881BCNH2022070037</t>
  </si>
  <si>
    <t>0401-0881-020101-22-000580</t>
  </si>
  <si>
    <t>0881BCNH2022070027</t>
  </si>
  <si>
    <t>0701-0881-030103-22-000163</t>
  </si>
  <si>
    <t>0301033</t>
  </si>
  <si>
    <t>0881BCNH2022070028</t>
  </si>
  <si>
    <t>0401-0881-020101-22-000419</t>
  </si>
  <si>
    <t>0881BCNH2022070029</t>
  </si>
  <si>
    <t>CÔNG TY TNHH QUỐC TẾ RICHINOX</t>
  </si>
  <si>
    <t>0401-0881-020101-22-000326</t>
  </si>
  <si>
    <t>0881BCNH2022070030</t>
  </si>
  <si>
    <t>CÔNG TY ĐỨC THIỆN</t>
  </si>
  <si>
    <t>0401-0881-020101-22-000347</t>
  </si>
  <si>
    <t>0881BCNH2022070031</t>
  </si>
  <si>
    <t>0401-0881-020101-22-000475</t>
  </si>
  <si>
    <t>0881BCNH2022070032</t>
  </si>
  <si>
    <t>0401-0881-020101-22-000572</t>
  </si>
  <si>
    <t>0881BCNH2022070033</t>
  </si>
  <si>
    <t>CÔNG TY TRÁCH NHIỆM HỮU HẠN PHÚ TÂN</t>
  </si>
  <si>
    <t>0401-0881-020101-22-000571</t>
  </si>
  <si>
    <t>0701-0881-030103-22-000148</t>
  </si>
  <si>
    <t>0300007151</t>
  </si>
  <si>
    <t>030103</t>
  </si>
  <si>
    <t>0881BCNH2022070034</t>
  </si>
  <si>
    <t>1101-0881-070100-22-000340</t>
  </si>
  <si>
    <t>0881CTCN2022070018</t>
  </si>
  <si>
    <t>1101-0881-070200-22-000289</t>
  </si>
  <si>
    <t>0201-0881-060305-22-000057</t>
  </si>
  <si>
    <t>0881CTCN2022070017</t>
  </si>
  <si>
    <t>0201-0881-060305-22-000060</t>
  </si>
  <si>
    <t>0201-0881-060305-22-000061</t>
  </si>
  <si>
    <t>0201-0881-060305-22-000062</t>
  </si>
  <si>
    <t>0201-0881-060305-22-000063</t>
  </si>
  <si>
    <t>0201-0881-060305-22-000064</t>
  </si>
  <si>
    <t>0201-0881-060305-22-000065</t>
  </si>
  <si>
    <t>0201-0881-060305-22-000066</t>
  </si>
  <si>
    <t>0201-0881-060305-22-000067</t>
  </si>
  <si>
    <t>0201-0881-060305-22-000068</t>
  </si>
  <si>
    <t>0201-0881-060305-22-000069</t>
  </si>
  <si>
    <t>0701-0881-030103-22-000169</t>
  </si>
  <si>
    <t>1101-0881-070200-22-000291</t>
  </si>
  <si>
    <t>0201-0881-060305-22-000070</t>
  </si>
  <si>
    <t>0201-0881-060305-22-000071</t>
  </si>
  <si>
    <t>0201-0881-060305-22-000072</t>
  </si>
  <si>
    <t>0201-0881-060305-22-000073</t>
  </si>
  <si>
    <t>0201-0881-060305-22-000074</t>
  </si>
  <si>
    <t>0201-0881-060305-22-000075</t>
  </si>
  <si>
    <t>0201-0881-060305-22-000076</t>
  </si>
  <si>
    <t>0201-0881-060305-22-000077</t>
  </si>
  <si>
    <t>0201-0881-060305-22-000078</t>
  </si>
  <si>
    <t>0201-0881-060305-22-000079</t>
  </si>
  <si>
    <t>0201-0881-060305-22-000080</t>
  </si>
  <si>
    <t>0201-0881-060305-22-000081</t>
  </si>
  <si>
    <t>0201-0881-060305-22-000082</t>
  </si>
  <si>
    <t>0401-0881-020101-22-000513</t>
  </si>
  <si>
    <t>0881BCNH2022070039</t>
  </si>
  <si>
    <t>anh Cầu</t>
  </si>
  <si>
    <t>0401-0881-020101-22-000514</t>
  </si>
  <si>
    <t>0401-0881-020101-22-000517</t>
  </si>
  <si>
    <t>0401-0881-020101-22-000556</t>
  </si>
  <si>
    <t>0401-0881-020101-22-000557</t>
  </si>
  <si>
    <t>0401-0881-020101-22-000577</t>
  </si>
  <si>
    <t>0881BCNH2022070040</t>
  </si>
  <si>
    <t>0401-0881-020101-22-000573</t>
  </si>
  <si>
    <t>0881BCNH2022070041</t>
  </si>
  <si>
    <t>CÔNG TY TNHH MỘT THÀNH VIÊN GIẤC MƠ DƯƠNG CẦM</t>
  </si>
  <si>
    <t>0401-0881-020102-22-000340</t>
  </si>
  <si>
    <t>0881BCNH2022070042</t>
  </si>
  <si>
    <t>CÔNG TY TNHH HÀNG HÓA QUỐC TẾ VINA</t>
  </si>
  <si>
    <t>0401-0881-020102-22-000235</t>
  </si>
  <si>
    <t>0881BCNH2022070043</t>
  </si>
  <si>
    <t>CÔNG TY TNHH NGŨ CỐC MASTER</t>
  </si>
  <si>
    <t>0881BCNH2022070044</t>
  </si>
  <si>
    <t>0881BCNH2022070045</t>
  </si>
  <si>
    <t>0701-0881-030103-22-000149</t>
  </si>
  <si>
    <t>0881BCNH2022070046</t>
  </si>
  <si>
    <t>0401-0881-020102-22-000141</t>
  </si>
  <si>
    <t>0881BCNH2022070047</t>
  </si>
  <si>
    <t>0401-0881-020102-22-000231</t>
  </si>
  <si>
    <t>0401-0881-020102-22-000245</t>
  </si>
  <si>
    <t>0401-0881-020102-22-000240</t>
  </si>
  <si>
    <t>0401-0881-020102-22-000109</t>
  </si>
  <si>
    <t>0401-0881-020102-22-000278</t>
  </si>
  <si>
    <t>0401-0881-020102-22-000249</t>
  </si>
  <si>
    <t>0701-0881-030103-22-000175</t>
  </si>
  <si>
    <t>0881BCNH2022070048</t>
  </si>
  <si>
    <t>1101-0881-070200-22-000292</t>
  </si>
  <si>
    <t>0881PTTM2022060017</t>
  </si>
  <si>
    <t>0881PCTM2022060027</t>
  </si>
  <si>
    <t>0881PCTM2022060026</t>
  </si>
  <si>
    <t>0881PTTM2022060018</t>
  </si>
  <si>
    <t>C GIÀU</t>
  </si>
  <si>
    <t>1101-0881-070100-22-000332</t>
  </si>
  <si>
    <t>0300007113</t>
  </si>
  <si>
    <t>0881PTTM2022060019</t>
  </si>
  <si>
    <t>0881PCTM2022060029+30</t>
  </si>
  <si>
    <t>0881PCTM2022060028</t>
  </si>
  <si>
    <t>0881PTTM2022060020</t>
  </si>
  <si>
    <t>1101-0881-070100-22-000333</t>
  </si>
  <si>
    <t>1101-0881-070100-22-000334</t>
  </si>
  <si>
    <t>1101-0881-070100-22-000335</t>
  </si>
  <si>
    <t>1101-0881-070100-22-000336</t>
  </si>
  <si>
    <t>0881PCTM2022060049</t>
  </si>
  <si>
    <t>1101-0881-070100-22-000337</t>
  </si>
  <si>
    <t>1101-0881-070100-22-000338</t>
  </si>
  <si>
    <t>1101-0881-070100-22-000345</t>
  </si>
  <si>
    <t>1101-0881-070100-22-000346</t>
  </si>
  <si>
    <t>1101-0881-070100-22-000347</t>
  </si>
  <si>
    <t>1101-0881-070100-22-000273</t>
  </si>
  <si>
    <t>0401-0881-020101-22-000591</t>
  </si>
  <si>
    <t>0881BCNH2022070051</t>
  </si>
  <si>
    <t>0401-0881-020102-22-000345</t>
  </si>
  <si>
    <t>0881BCNH2022070052</t>
  </si>
  <si>
    <t>0401-0881-020102-22-000347</t>
  </si>
  <si>
    <t>0881BCNH2022070050</t>
  </si>
  <si>
    <t>CÔNG TY TRÁCH NHIỆM HỮU HẠN ABC-MART VIỆT NAM</t>
  </si>
  <si>
    <t>0201-0881-060305-22-000083</t>
  </si>
  <si>
    <t>0881CTCN2022070022</t>
  </si>
  <si>
    <t>1101-0881-070100-22-000344</t>
  </si>
  <si>
    <t>0701-0881-030103-22-000172</t>
  </si>
  <si>
    <t>0881CTCN2022070021</t>
  </si>
  <si>
    <t>0401-0881-020101-22-000562</t>
  </si>
  <si>
    <t>0881PTTM2022070025</t>
  </si>
  <si>
    <t>0881PCTM2022070033</t>
  </si>
  <si>
    <t>0881PCTM2022070034</t>
  </si>
  <si>
    <t>0881PTTM2022070026</t>
  </si>
  <si>
    <t>0401-0881-020101-22-000568</t>
  </si>
  <si>
    <t>0881PTTM2022070024</t>
  </si>
  <si>
    <t>0401-0881-020101-22-000576</t>
  </si>
  <si>
    <t>0401-0881-020101-22-000594</t>
  </si>
  <si>
    <t>1201-0881-060101-21-000004/01</t>
  </si>
  <si>
    <t>0881PTTM2022070021</t>
  </si>
  <si>
    <t>0881PCTM2022070032</t>
  </si>
  <si>
    <t>0881PCTM2022070031</t>
  </si>
  <si>
    <t>0881PTTM2022070022</t>
  </si>
  <si>
    <t>0401-0881-020103-22-000115</t>
  </si>
  <si>
    <t>0881BCNH2022070053</t>
  </si>
  <si>
    <t>0401-0881-020102-22-000354</t>
  </si>
  <si>
    <t>0881BCNH2022070054</t>
  </si>
  <si>
    <t>0401-0881-020101-22-000473</t>
  </si>
  <si>
    <t>0881BCNH2022070055</t>
  </si>
  <si>
    <t>0401-0881-020101-22-000497</t>
  </si>
  <si>
    <t>0881BCNH2022070056</t>
  </si>
  <si>
    <t>0401-0881-020101-22-000598</t>
  </si>
  <si>
    <t>0881BCNH2022070057</t>
  </si>
  <si>
    <t>0401-0881-020102-22-000160</t>
  </si>
  <si>
    <t>0881BCNH2022070058</t>
  </si>
  <si>
    <t>0401-0881-020102-22-000308</t>
  </si>
  <si>
    <t>0401-0881-020102-22-000193</t>
  </si>
  <si>
    <t>0401-0881-020102-22-000157</t>
  </si>
  <si>
    <t>0401-0881-020101-22-000600</t>
  </si>
  <si>
    <t>0881CTCN2022070023+0881PTTM2022070027</t>
  </si>
  <si>
    <t>0201-0881-060303-22-000013</t>
  </si>
  <si>
    <t>0881CTCN2022070024+0881PTTM2022070028</t>
  </si>
  <si>
    <t>1101-0881-070100-22-000363</t>
  </si>
  <si>
    <t>0881BCNH2022070060</t>
  </si>
  <si>
    <t>1101-0881-070100-22-000362</t>
  </si>
  <si>
    <t>1101-0881-070100-22-000364</t>
  </si>
  <si>
    <t>0701-0881-030103-22-000177</t>
  </si>
  <si>
    <t>0881BCNH2022070061</t>
  </si>
  <si>
    <t>0701-0881-030103-22-000178</t>
  </si>
  <si>
    <t>0401-0881-020103-22-000116</t>
  </si>
  <si>
    <t>0881BCNH2022070059</t>
  </si>
  <si>
    <t>1101-0881-070100-22-000356</t>
  </si>
  <si>
    <t>0881BCNH2022070062</t>
  </si>
  <si>
    <t>1101-0881-070100-22-000357</t>
  </si>
  <si>
    <t>1101-0881-070100-22-000358</t>
  </si>
  <si>
    <t>0401-0881-020103-22-000117</t>
  </si>
  <si>
    <t>0881BCNH2022070063</t>
  </si>
  <si>
    <t>0401-0881-020102-22-000300</t>
  </si>
  <si>
    <t>0881BCNH2022070064</t>
  </si>
  <si>
    <t>0401-0881-020102-22-000303</t>
  </si>
  <si>
    <t>0401-0881-020102-22-000326</t>
  </si>
  <si>
    <t>0401-0881-020102-22-000362</t>
  </si>
  <si>
    <t>0881BCNH2022070065</t>
  </si>
  <si>
    <t>0401-0881-020102-22-000366</t>
  </si>
  <si>
    <t>0881BCNH2022070066</t>
  </si>
  <si>
    <t>0401-0881-020102-22-000363</t>
  </si>
  <si>
    <t>0881BCNH2022070067</t>
  </si>
  <si>
    <t>0401-0881-020103-22-000119</t>
  </si>
  <si>
    <t>0881BCNH2022070068</t>
  </si>
  <si>
    <t>0701-0881-030103-22-000151</t>
  </si>
  <si>
    <t>0881BCNH2022070069</t>
  </si>
  <si>
    <t>1101-0881-070100-22-000307</t>
  </si>
  <si>
    <t>0881BCNH2022070072+0881PTTM2022070031</t>
  </si>
  <si>
    <t>1101-0881-070100-22-000378</t>
  </si>
  <si>
    <t>0881BCNH2022070071</t>
  </si>
  <si>
    <t>1101-0881-070100-22-000309</t>
  </si>
  <si>
    <t>0881BCNH2022070070</t>
  </si>
  <si>
    <t>0401-0881-020101-22-000452</t>
  </si>
  <si>
    <t>0881BCNH2022070075</t>
  </si>
  <si>
    <t>0401-0881-020101-22-000451</t>
  </si>
  <si>
    <t>0401-0881-020101-22-000464</t>
  </si>
  <si>
    <t>0401-0881-020101-22-000477</t>
  </si>
  <si>
    <t>0401-0881-020101-22-000509</t>
  </si>
  <si>
    <t>0401-0881-020101-22-000510</t>
  </si>
  <si>
    <t>0401-0881-020101-22-000526</t>
  </si>
  <si>
    <t>0401-0881-020101-22-000531</t>
  </si>
  <si>
    <t>0401-0881-020101-22-000530</t>
  </si>
  <si>
    <t>0401-0881-020101-22-000540</t>
  </si>
  <si>
    <t>0401-0881-020101-22-000541</t>
  </si>
  <si>
    <t>0401-0881-020101-22-000542</t>
  </si>
  <si>
    <t>0401-0881-020102-22-000367</t>
  </si>
  <si>
    <t>0881BCNH2022070073</t>
  </si>
  <si>
    <t>0701-0881-030103-22-000174</t>
  </si>
  <si>
    <t>0881BCNH2022070074</t>
  </si>
  <si>
    <t>0401-0881-020101-22-000260</t>
  </si>
  <si>
    <t>0881BCNH2022070079</t>
  </si>
  <si>
    <t>0401-0881-020101-22-000275</t>
  </si>
  <si>
    <t>0401-0881-020101-22-000293</t>
  </si>
  <si>
    <t>0401-0881-020101-22-000308</t>
  </si>
  <si>
    <t>0401-0881-020101-22-000311</t>
  </si>
  <si>
    <t>0401-0881-020101-22-000339</t>
  </si>
  <si>
    <t>0401-0881-020101-22-000365</t>
  </si>
  <si>
    <t>0401-0881-020101-22-000369</t>
  </si>
  <si>
    <t>0401-0881-020101-22-000411</t>
  </si>
  <si>
    <t>0401-0881-020101-22-000462</t>
  </si>
  <si>
    <t>0401-0881-020101-22-000466</t>
  </si>
  <si>
    <t>0401-0881-020101-22-000511</t>
  </si>
  <si>
    <t>0401-0881-020101-22-000512</t>
  </si>
  <si>
    <t>0401-0881-020101-22-000534</t>
  </si>
  <si>
    <t>0401-0881-020101-22-000538</t>
  </si>
  <si>
    <t>0401-0881-020101-22-000539</t>
  </si>
  <si>
    <t>0401-0881-020101-22-000559</t>
  </si>
  <si>
    <t>0401-0881-020102-22-000372</t>
  </si>
  <si>
    <t>0881BCNH2022070077</t>
  </si>
  <si>
    <t>0401-0881-020102-22-000373</t>
  </si>
  <si>
    <t>0881BCNH2022070078</t>
  </si>
  <si>
    <t>0401-0881-020102-22-000374</t>
  </si>
  <si>
    <t>0881BCNH2022070076</t>
  </si>
  <si>
    <t>0701-0881-030202-22-000023</t>
  </si>
  <si>
    <t>0881PTTM2022070032</t>
  </si>
  <si>
    <t>0881PCTM2022070038</t>
  </si>
  <si>
    <t>0881PCTM2022070037</t>
  </si>
  <si>
    <t>0881PTTM2022070033</t>
  </si>
  <si>
    <t>Đã làm CT</t>
  </si>
  <si>
    <t>0701-0881-030101-22-000019</t>
  </si>
  <si>
    <t>030101</t>
  </si>
  <si>
    <t>0881CTCN2022070056</t>
  </si>
  <si>
    <t>0881PTTM2022070037</t>
  </si>
  <si>
    <t>0881PTTM2022070034</t>
  </si>
  <si>
    <t>0881PTTM2022070042</t>
  </si>
  <si>
    <t>0881PTTM2022070035</t>
  </si>
  <si>
    <t>0701-0881-030103-22-000176</t>
  </si>
  <si>
    <t>0881PCTM2022070045</t>
  </si>
  <si>
    <t>0881PCTM2022070041</t>
  </si>
  <si>
    <t>0401-0881-020101-22-000595</t>
  </si>
  <si>
    <t>0881BCNH2022070080</t>
  </si>
  <si>
    <t>0881BCNH2022070081</t>
  </si>
  <si>
    <t>0701-0881-030103-22-000153</t>
  </si>
  <si>
    <t>0881BCNH2022070082</t>
  </si>
  <si>
    <t>0401-0881-020102-22-000333</t>
  </si>
  <si>
    <t>0881BCNH2022070083</t>
  </si>
  <si>
    <t>0401-0881-020102-22-000334</t>
  </si>
  <si>
    <t>0601-0881-040102-22-000002</t>
  </si>
  <si>
    <t>0881BCNH2022070086</t>
  </si>
  <si>
    <t>0701-0881-030103-22-000184</t>
  </si>
  <si>
    <t>0881BCNH2022070085</t>
  </si>
  <si>
    <t>0701-0881-030103-22-000185</t>
  </si>
  <si>
    <t>0881BCNH2022070084</t>
  </si>
  <si>
    <t>1101-0881-070100-20-000745/02</t>
  </si>
  <si>
    <t>0881BCNH2022070087</t>
  </si>
  <si>
    <t>0401-0881-020103-22-000107</t>
  </si>
  <si>
    <t>0401-0881-020103-22-000108</t>
  </si>
  <si>
    <t>0401-0881-020102-22-000289</t>
  </si>
  <si>
    <t>0881CTCN2022070060</t>
  </si>
  <si>
    <t>0401-0881-020103-22-000105</t>
  </si>
  <si>
    <t>0401-0881-020102-22-000294</t>
  </si>
  <si>
    <t>0401-0881-020101-22-000422</t>
  </si>
  <si>
    <t>0881CTCN2022070059</t>
  </si>
  <si>
    <t>0401-0881-020101-22-000592</t>
  </si>
  <si>
    <t>0881PTTM2022070039</t>
  </si>
  <si>
    <t>0881PCTM2022070044</t>
  </si>
  <si>
    <t>0881PCTM2022070043</t>
  </si>
  <si>
    <t>0881PTTM2022070040</t>
  </si>
  <si>
    <t>0201-0881-060303-22-000009</t>
  </si>
  <si>
    <t>0401-0881-020101-22-000606</t>
  </si>
  <si>
    <t>0881BCNH2022070090</t>
  </si>
  <si>
    <t>0401-0881-020102-22-000253</t>
  </si>
  <si>
    <t>0881BCNH2022070088+0881pttm2022070041</t>
  </si>
  <si>
    <t>0401-0881-020102-22-000353</t>
  </si>
  <si>
    <t>0881BCNH2022070089</t>
  </si>
  <si>
    <t>0401-0881-020103-22-000121</t>
  </si>
  <si>
    <t>0300007104</t>
  </si>
  <si>
    <t>0881BCNH2022070091</t>
  </si>
  <si>
    <t>0201-0881-060305-22-000088</t>
  </si>
  <si>
    <t>0881CTCN2022070063</t>
  </si>
  <si>
    <t>0201-0881-060305-22-000089</t>
  </si>
  <si>
    <t>0881CTCN2022070063+0881PTTM</t>
  </si>
  <si>
    <t>0701-0881-030103-22-000180</t>
  </si>
  <si>
    <t>0881PTTM2022070043</t>
  </si>
  <si>
    <t>0881PCTM2022070047</t>
  </si>
  <si>
    <t>0881PCTM2022070048</t>
  </si>
  <si>
    <t>0881PTTM2022070044</t>
  </si>
  <si>
    <t>0401-0881-020102-22-000324</t>
  </si>
  <si>
    <t>CHI NHÁNH:</t>
  </si>
  <si>
    <t>BẢNG TỔNG HỢP ĐỊNH MỨC CHI PHÍ KINH DOANH HÀNG THÁNG NGOÀI QUYẾT ĐỊNH 06</t>
  </si>
  <si>
    <t>DOANH THU THỰC THU (KO VAT)</t>
  </si>
  <si>
    <t>TỈ LỆ CPKD</t>
  </si>
  <si>
    <t>CHI PHÍ KINH DOANH</t>
  </si>
  <si>
    <t xml:space="preserve">SỐ TIỀN THỰC CHI CHI PHÍ KINH DOANH </t>
  </si>
  <si>
    <t>CHÊNH LỆCH CPKD</t>
  </si>
  <si>
    <t>TỈ LỆ HH BTC</t>
  </si>
  <si>
    <t>CHI PHÍ HOA HỒNG</t>
  </si>
  <si>
    <t>SỐ TIỀN THỰC CHI HOA HỒNG</t>
  </si>
  <si>
    <t>CHÊNH LỆCH HOA HỒNG</t>
  </si>
  <si>
    <t>TỔNG CỘNG CHÊNH LỆCH</t>
  </si>
  <si>
    <t xml:space="preserve">GHI CHÚ </t>
  </si>
  <si>
    <t>5 = 3 * 4</t>
  </si>
  <si>
    <t>7= 5-6</t>
  </si>
  <si>
    <t>9=3*8</t>
  </si>
  <si>
    <t>11=9-10</t>
  </si>
  <si>
    <t>12=7+11</t>
  </si>
  <si>
    <t xml:space="preserve">TỔNG CỘNG </t>
  </si>
  <si>
    <t>Ghi chú:</t>
  </si>
  <si>
    <t>(6) : Lấy số liệu Nợ TK 13888 + Nợ TK 641 (nếu có), TK 641 ko bao gồm CP ấn chỉ.</t>
  </si>
  <si>
    <t>(3) Lấy số dư có TK 13111, loại trừ các khoản cấn trừ hoàn phí, giảm phí.</t>
  </si>
  <si>
    <t>(10) Lấy nợ TK 33112, loại trừ các khoản thu hồi hoa hồng hoàn phí, giảm phí 13118</t>
  </si>
  <si>
    <t>Giám đốc Phòng TCKT</t>
  </si>
  <si>
    <t>Người lập bảng</t>
  </si>
  <si>
    <t>1101-0610-070100-26-000287</t>
  </si>
  <si>
    <t>1101-0610-070100-26-000290</t>
  </si>
  <si>
    <t>1101-0610-070100-25-001315</t>
  </si>
  <si>
    <t>1101-0610-070100-25-001196</t>
  </si>
  <si>
    <t>1101-0610-070100-25-001289</t>
  </si>
  <si>
    <t>1101-0610-070100-25-001230</t>
  </si>
  <si>
    <t>1101-0610-070100-25-001062</t>
  </si>
  <si>
    <t>1101-0610-070100-25-001105</t>
  </si>
  <si>
    <t>1101-0610-070100-25-001140</t>
  </si>
  <si>
    <t>1101-0610-070100-25-001284</t>
  </si>
  <si>
    <t>1101-0610-070100-25-001125</t>
  </si>
  <si>
    <t>1101-0610-070100-25-001139</t>
  </si>
  <si>
    <t>1101-0610-070100-25-001164</t>
  </si>
  <si>
    <t>1101-0610-070100-25-001165</t>
  </si>
  <si>
    <t>1101-0610-070100-25-001260</t>
  </si>
  <si>
    <t>1101-0610-070100-25-001261</t>
  </si>
  <si>
    <t>1101-0610-070100-25-001265</t>
  </si>
  <si>
    <t>1101-0610-070100-25-001309</t>
  </si>
  <si>
    <t>1101-0610-070100-25-001319</t>
  </si>
  <si>
    <t>1101-0610-070100-25-001283</t>
  </si>
  <si>
    <t>1101-0610-070100-25-001219</t>
  </si>
  <si>
    <t>1101-0610-070200-26-000094</t>
  </si>
  <si>
    <t>1101-0610-070200-26-000095</t>
  </si>
  <si>
    <t>1101-0610-070200-26-000096</t>
  </si>
  <si>
    <t>1101-0610-070200-26-000097</t>
  </si>
  <si>
    <t>1101-0610-070200-26-000098</t>
  </si>
  <si>
    <t>1101-0610-070200-26-000108</t>
  </si>
  <si>
    <t>1101-0610-070200-26-000109</t>
  </si>
  <si>
    <t>1101-0610-070200-26-000049</t>
  </si>
  <si>
    <t>1101-0610-070200-26-000079</t>
  </si>
  <si>
    <t>1101-0610-070200-26-000017</t>
  </si>
  <si>
    <t>1101-0610-070200-26-000047</t>
  </si>
  <si>
    <t>1101-0610-070200-26-000019</t>
  </si>
  <si>
    <t>1101-0610-070200-26-000048</t>
  </si>
  <si>
    <t>1101-0610-070200-26-000091</t>
  </si>
  <si>
    <t>1101-0610-070200-26-000093</t>
  </si>
  <si>
    <t>1101-0610-070200-26-000092</t>
  </si>
  <si>
    <t>Tổng số tiền bằng chữ:Tám triệu bảy trăm hai mươi bảy nghìn một trăm hai mươi đồng</t>
  </si>
  <si>
    <r>
      <t xml:space="preserve">Người xác nhận
</t>
    </r>
    <r>
      <rPr>
        <i/>
        <sz val="12"/>
        <color indexed="8"/>
        <rFont val="Times New Roman"/>
        <family val="1"/>
        <charset val="163"/>
      </rPr>
      <t xml:space="preserve">
Trưởng phòng tại Chi nhánh</t>
    </r>
  </si>
  <si>
    <t>Người phê duyệt đề xuất</t>
  </si>
  <si>
    <r>
      <t xml:space="preserve">Kiểm tra bởi
</t>
    </r>
    <r>
      <rPr>
        <i/>
        <sz val="12"/>
        <color indexed="8"/>
        <rFont val="Times New Roman"/>
        <family val="1"/>
        <charset val="163"/>
      </rPr>
      <t xml:space="preserve">
Kế toán thanh toán</t>
    </r>
  </si>
  <si>
    <r>
      <t xml:space="preserve">Xác nhận bởi
</t>
    </r>
    <r>
      <rPr>
        <i/>
        <sz val="12"/>
        <color indexed="8"/>
        <rFont val="Times New Roman"/>
        <family val="1"/>
        <charset val="163"/>
      </rPr>
      <t>Kế toán trưởng</t>
    </r>
  </si>
  <si>
    <r>
      <t xml:space="preserve">Phê duyệt thanh toán bởi
</t>
    </r>
    <r>
      <rPr>
        <i/>
        <sz val="12"/>
        <color indexed="8"/>
        <rFont val="Times New Roman"/>
        <family val="1"/>
        <charset val="163"/>
      </rPr>
      <t>TGĐ/PTGĐTC/GĐCN</t>
    </r>
  </si>
  <si>
    <r>
      <t xml:space="preserve">Người yêu cầu
</t>
    </r>
    <r>
      <rPr>
        <i/>
        <sz val="12"/>
        <color theme="1"/>
        <rFont val="Cambria"/>
        <family val="1"/>
        <charset val="163"/>
        <scheme val="major"/>
      </rPr>
      <t>Trần Thị Thúy</t>
    </r>
  </si>
  <si>
    <t>Mục đích: Thanh toán CPKD tháng 5</t>
  </si>
  <si>
    <t>Thanh toán CPKD tháng 5</t>
  </si>
  <si>
    <t>Kỳ quyết toán ngày:13/05/2026</t>
  </si>
  <si>
    <t>Ngày 13 tháng 05 năm 2026</t>
  </si>
  <si>
    <t>BẢNG KÊ NỘP PHÍ CỦA KHAI THÁC VIÊN</t>
  </si>
  <si>
    <t>CPKD được hưởng</t>
  </si>
  <si>
    <t>Tỷ lệ CPKD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</si>
</sst>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[$-14809]dd/mm/yyyy;@"/>
    <numFmt numFmtId="168" formatCode="_-* #,##0\ _₫_-;\-* #,##0\ _₫_-;_-* &quot;-&quot;??\ _₫_-;_-@_-"/>
  </numFmts>
  <fonts count="49">
    <font>
      <sz val="10"/>
      <name val="Arial"/>
      <charset val="134"/>
    </font>
    <font>
      <b/>
      <sz val="10"/>
      <name val="Tahoma"/>
      <family val="2"/>
    </font>
    <font>
      <sz val="10"/>
      <name val="Tahoma"/>
      <family val="2"/>
    </font>
    <font>
      <b/>
      <sz val="11"/>
      <name val="Tahoma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sz val="9"/>
      <name val="Tahoma"/>
      <family val="2"/>
    </font>
    <font>
      <b/>
      <sz val="9"/>
      <name val="Tahoma"/>
      <family val="2"/>
    </font>
    <font>
      <b/>
      <sz val="12"/>
      <name val="Tahoma"/>
      <family val="2"/>
    </font>
    <font>
      <b/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20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Arial"/>
      <family val="2"/>
    </font>
    <font>
      <b/>
      <sz val="10"/>
      <color theme="1"/>
      <name val="Tahoma"/>
      <family val="2"/>
    </font>
    <font>
      <b/>
      <sz val="10"/>
      <color theme="1"/>
      <name val="Times New Roman"/>
      <family val="1"/>
    </font>
    <font>
      <sz val="10"/>
      <color theme="1"/>
      <name val="Tahoma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2"/>
      <color theme="1"/>
      <name val="Calibri"/>
      <family val="2"/>
    </font>
    <font>
      <b/>
      <sz val="10"/>
      <color theme="1"/>
      <name val="Arial"/>
      <family val="2"/>
    </font>
    <font>
      <b/>
      <sz val="13"/>
      <color theme="1"/>
      <name val="Times New Roman"/>
      <family val="1"/>
    </font>
    <font>
      <b/>
      <sz val="13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Times New Roman"/>
      <family val="1"/>
    </font>
    <font>
      <sz val="12"/>
      <name val="Tahoma"/>
      <family val="2"/>
    </font>
    <font>
      <sz val="11"/>
      <color indexed="17"/>
      <name val="Calibri"/>
      <family val="2"/>
    </font>
    <font>
      <sz val="9"/>
      <color indexed="8"/>
      <name val="Segoe UI"/>
      <family val="2"/>
    </font>
    <font>
      <sz val="9"/>
      <color theme="1"/>
      <name val="Segoe UI"/>
      <family val="2"/>
    </font>
    <font>
      <sz val="10"/>
      <color indexed="8"/>
      <name val="Arial"/>
      <family val="2"/>
    </font>
    <font>
      <i/>
      <sz val="14"/>
      <color theme="1"/>
      <name val="Times New Roman"/>
      <family val="1"/>
    </font>
    <font>
      <sz val="14"/>
      <color theme="1"/>
      <name val="Wingdings 2"/>
      <family val="1"/>
      <charset val="2"/>
    </font>
    <font>
      <sz val="13"/>
      <name val="Tahoma"/>
      <family val="2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1"/>
      <color theme="1"/>
      <name val="Times New Roman"/>
      <family val="1"/>
      <charset val="163"/>
    </font>
    <font>
      <b/>
      <sz val="12"/>
      <color theme="1"/>
      <name val="Cambria"/>
      <family val="1"/>
      <charset val="163"/>
      <scheme val="major"/>
    </font>
    <font>
      <i/>
      <sz val="12"/>
      <color indexed="8"/>
      <name val="Times New Roman"/>
      <family val="1"/>
      <charset val="163"/>
    </font>
    <font>
      <i/>
      <sz val="12"/>
      <color theme="1"/>
      <name val="Cambria"/>
      <family val="1"/>
      <charset val="163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0.399914548173467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2"/>
        <bgColor indexed="64"/>
      </patternFill>
    </fill>
  </fills>
  <borders count="51">
    <border>
      <left/>
      <right/>
      <top/>
      <bottom/>
      <diagonal/>
    </border>
    <border>
      <left style="thin">
        <color auto="1"/>
      </left>
      <right style="dashed">
        <color auto="1"/>
      </right>
      <top style="thin">
        <color auto="1"/>
      </top>
      <bottom/>
      <diagonal/>
    </border>
    <border>
      <left style="dashed">
        <color auto="1"/>
      </left>
      <right style="dashed">
        <color auto="1"/>
      </right>
      <top style="thin">
        <color auto="1"/>
      </top>
      <bottom/>
      <diagonal/>
    </border>
    <border>
      <left style="dashed">
        <color auto="1"/>
      </left>
      <right/>
      <top style="thin">
        <color auto="1"/>
      </top>
      <bottom/>
      <diagonal/>
    </border>
    <border>
      <left style="dashed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/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/>
      <top/>
      <bottom style="dashed">
        <color auto="1"/>
      </bottom>
      <diagonal/>
    </border>
    <border>
      <left style="dashed">
        <color auto="1"/>
      </left>
      <right style="thin">
        <color auto="1"/>
      </right>
      <top/>
      <bottom style="dashed">
        <color auto="1"/>
      </bottom>
      <diagonal/>
    </border>
    <border>
      <left style="thin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/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rgb="FF000000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</borders>
  <cellStyleXfs count="58">
    <xf numFmtId="0" fontId="0" fillId="0" borderId="0"/>
    <xf numFmtId="43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9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29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33" fillId="7" borderId="0" applyNumberFormat="0" applyBorder="0" applyAlignment="0" applyProtection="0"/>
    <xf numFmtId="0" fontId="29" fillId="0" borderId="0"/>
    <xf numFmtId="0" fontId="1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4" fillId="0" borderId="0"/>
    <xf numFmtId="0" fontId="29" fillId="0" borderId="0"/>
    <xf numFmtId="0" fontId="29" fillId="0" borderId="0"/>
    <xf numFmtId="0" fontId="13" fillId="0" borderId="0"/>
    <xf numFmtId="0" fontId="31" fillId="0" borderId="0"/>
    <xf numFmtId="0" fontId="32" fillId="0" borderId="0"/>
    <xf numFmtId="0" fontId="13" fillId="0" borderId="0"/>
    <xf numFmtId="0" fontId="13" fillId="0" borderId="0"/>
    <xf numFmtId="0" fontId="35" fillId="0" borderId="0"/>
    <xf numFmtId="0" fontId="29" fillId="0" borderId="0"/>
    <xf numFmtId="0" fontId="30" fillId="0" borderId="0"/>
    <xf numFmtId="0" fontId="3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29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4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1" fillId="0" borderId="18" xfId="0" applyFont="1" applyBorder="1" applyAlignment="1">
      <alignment horizontal="center"/>
    </xf>
    <xf numFmtId="0" fontId="2" fillId="0" borderId="18" xfId="0" applyFont="1" applyBorder="1"/>
    <xf numFmtId="0" fontId="2" fillId="0" borderId="19" xfId="0" applyFont="1" applyBorder="1"/>
    <xf numFmtId="0" fontId="2" fillId="0" borderId="20" xfId="0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5" fillId="0" borderId="21" xfId="0" applyFont="1" applyBorder="1"/>
    <xf numFmtId="0" fontId="5" fillId="0" borderId="22" xfId="0" applyFont="1" applyBorder="1"/>
    <xf numFmtId="0" fontId="5" fillId="0" borderId="23" xfId="0" applyFont="1" applyBorder="1"/>
    <xf numFmtId="0" fontId="6" fillId="0" borderId="22" xfId="0" applyFont="1" applyBorder="1"/>
    <xf numFmtId="0" fontId="6" fillId="0" borderId="21" xfId="0" applyFont="1" applyBorder="1"/>
    <xf numFmtId="0" fontId="6" fillId="0" borderId="24" xfId="0" applyFont="1" applyBorder="1"/>
    <xf numFmtId="0" fontId="6" fillId="0" borderId="23" xfId="0" applyFont="1" applyBorder="1"/>
    <xf numFmtId="0" fontId="6" fillId="0" borderId="25" xfId="0" applyFont="1" applyBorder="1"/>
    <xf numFmtId="0" fontId="6" fillId="0" borderId="26" xfId="0" applyFont="1" applyBorder="1"/>
    <xf numFmtId="0" fontId="6" fillId="0" borderId="27" xfId="0" applyFont="1" applyBorder="1"/>
    <xf numFmtId="0" fontId="5" fillId="0" borderId="26" xfId="0" applyFont="1" applyBorder="1"/>
    <xf numFmtId="0" fontId="5" fillId="0" borderId="27" xfId="0" applyFont="1" applyBorder="1"/>
    <xf numFmtId="0" fontId="7" fillId="0" borderId="22" xfId="0" applyFont="1" applyBorder="1"/>
    <xf numFmtId="0" fontId="5" fillId="0" borderId="25" xfId="0" applyFont="1" applyBorder="1"/>
    <xf numFmtId="0" fontId="8" fillId="0" borderId="0" xfId="0" applyFont="1" applyAlignment="1">
      <alignment horizontal="center"/>
    </xf>
    <xf numFmtId="14" fontId="2" fillId="0" borderId="0" xfId="0" applyNumberFormat="1" applyFont="1"/>
    <xf numFmtId="49" fontId="2" fillId="0" borderId="28" xfId="0" applyNumberFormat="1" applyFont="1" applyBorder="1"/>
    <xf numFmtId="49" fontId="2" fillId="0" borderId="0" xfId="0" applyNumberFormat="1" applyFont="1"/>
    <xf numFmtId="165" fontId="5" fillId="0" borderId="0" xfId="1" applyNumberFormat="1" applyFont="1" applyFill="1" applyAlignment="1"/>
    <xf numFmtId="165" fontId="2" fillId="0" borderId="0" xfId="1" applyNumberFormat="1" applyFont="1" applyFill="1" applyAlignment="1"/>
    <xf numFmtId="9" fontId="2" fillId="0" borderId="0" xfId="0" applyNumberFormat="1" applyFont="1"/>
    <xf numFmtId="165" fontId="2" fillId="0" borderId="0" xfId="1" applyNumberFormat="1" applyFont="1" applyFill="1"/>
    <xf numFmtId="49" fontId="5" fillId="0" borderId="0" xfId="0" applyNumberFormat="1" applyFont="1"/>
    <xf numFmtId="49" fontId="2" fillId="0" borderId="0" xfId="0" applyNumberFormat="1" applyFont="1" applyAlignment="1">
      <alignment horizontal="left"/>
    </xf>
    <xf numFmtId="0" fontId="9" fillId="0" borderId="0" xfId="0" applyFont="1"/>
    <xf numFmtId="49" fontId="1" fillId="0" borderId="28" xfId="0" applyNumberFormat="1" applyFont="1" applyBorder="1"/>
    <xf numFmtId="49" fontId="1" fillId="0" borderId="0" xfId="0" applyNumberFormat="1" applyFont="1"/>
    <xf numFmtId="165" fontId="4" fillId="0" borderId="0" xfId="1" applyNumberFormat="1" applyFont="1" applyFill="1" applyAlignment="1"/>
    <xf numFmtId="165" fontId="1" fillId="0" borderId="0" xfId="1" applyNumberFormat="1" applyFont="1" applyFill="1" applyAlignment="1"/>
    <xf numFmtId="9" fontId="1" fillId="0" borderId="0" xfId="0" applyNumberFormat="1" applyFont="1"/>
    <xf numFmtId="165" fontId="1" fillId="0" borderId="0" xfId="1" applyNumberFormat="1" applyFont="1" applyFill="1"/>
    <xf numFmtId="49" fontId="4" fillId="0" borderId="0" xfId="0" applyNumberFormat="1" applyFont="1"/>
    <xf numFmtId="49" fontId="1" fillId="0" borderId="0" xfId="0" applyNumberFormat="1" applyFont="1" applyAlignment="1">
      <alignment horizontal="left"/>
    </xf>
    <xf numFmtId="0" fontId="10" fillId="0" borderId="0" xfId="29" applyFont="1" applyAlignment="1">
      <alignment vertical="center"/>
    </xf>
    <xf numFmtId="49" fontId="4" fillId="0" borderId="28" xfId="0" applyNumberFormat="1" applyFont="1" applyBorder="1" applyAlignment="1">
      <alignment horizontal="center"/>
    </xf>
    <xf numFmtId="0" fontId="4" fillId="0" borderId="29" xfId="34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49" fontId="4" fillId="0" borderId="29" xfId="34" applyNumberFormat="1" applyFont="1" applyBorder="1" applyAlignment="1">
      <alignment vertical="center" wrapText="1"/>
    </xf>
    <xf numFmtId="49" fontId="4" fillId="0" borderId="29" xfId="34" applyNumberFormat="1" applyFont="1" applyBorder="1" applyAlignment="1">
      <alignment horizontal="center" vertical="center" wrapText="1"/>
    </xf>
    <xf numFmtId="165" fontId="4" fillId="0" borderId="29" xfId="16" applyNumberFormat="1" applyFont="1" applyFill="1" applyBorder="1" applyAlignment="1">
      <alignment horizontal="center" vertical="center" wrapText="1"/>
    </xf>
    <xf numFmtId="14" fontId="4" fillId="0" borderId="29" xfId="16" applyNumberFormat="1" applyFont="1" applyFill="1" applyBorder="1" applyAlignment="1">
      <alignment horizontal="center" vertical="center" wrapText="1"/>
    </xf>
    <xf numFmtId="49" fontId="4" fillId="0" borderId="29" xfId="0" applyNumberFormat="1" applyFont="1" applyBorder="1" applyAlignment="1">
      <alignment wrapText="1"/>
    </xf>
    <xf numFmtId="165" fontId="4" fillId="0" borderId="29" xfId="1" applyNumberFormat="1" applyFont="1" applyFill="1" applyBorder="1" applyAlignment="1">
      <alignment horizontal="center" vertical="center" wrapText="1"/>
    </xf>
    <xf numFmtId="9" fontId="4" fillId="0" borderId="29" xfId="2" applyFont="1" applyFill="1" applyBorder="1" applyAlignment="1">
      <alignment horizontal="center" vertical="center" wrapText="1"/>
    </xf>
    <xf numFmtId="165" fontId="4" fillId="0" borderId="29" xfId="16" applyNumberFormat="1" applyFont="1" applyFill="1" applyBorder="1" applyAlignment="1">
      <alignment vertical="center" wrapText="1"/>
    </xf>
    <xf numFmtId="165" fontId="4" fillId="0" borderId="29" xfId="16" applyNumberFormat="1" applyFont="1" applyFill="1" applyBorder="1" applyAlignment="1">
      <alignment horizontal="left" vertical="center" wrapText="1"/>
    </xf>
    <xf numFmtId="165" fontId="4" fillId="0" borderId="30" xfId="16" applyNumberFormat="1" applyFont="1" applyFill="1" applyBorder="1" applyAlignment="1">
      <alignment horizontal="center" vertical="center" wrapText="1"/>
    </xf>
    <xf numFmtId="49" fontId="1" fillId="0" borderId="33" xfId="0" applyNumberFormat="1" applyFont="1" applyBorder="1" applyAlignment="1">
      <alignment horizontal="center"/>
    </xf>
    <xf numFmtId="49" fontId="9" fillId="0" borderId="33" xfId="0" applyNumberFormat="1" applyFont="1" applyBorder="1" applyAlignment="1">
      <alignment horizontal="center"/>
    </xf>
    <xf numFmtId="49" fontId="1" fillId="0" borderId="33" xfId="0" applyNumberFormat="1" applyFont="1" applyBorder="1"/>
    <xf numFmtId="165" fontId="4" fillId="0" borderId="33" xfId="1" applyNumberFormat="1" applyFont="1" applyFill="1" applyBorder="1" applyAlignment="1">
      <alignment horizontal="center"/>
    </xf>
    <xf numFmtId="49" fontId="4" fillId="0" borderId="33" xfId="0" applyNumberFormat="1" applyFont="1" applyBorder="1" applyAlignment="1">
      <alignment horizontal="center"/>
    </xf>
    <xf numFmtId="0" fontId="5" fillId="3" borderId="34" xfId="0" applyFont="1" applyFill="1" applyBorder="1"/>
    <xf numFmtId="165" fontId="5" fillId="3" borderId="34" xfId="13" applyNumberFormat="1" applyFont="1" applyFill="1" applyBorder="1"/>
    <xf numFmtId="0" fontId="5" fillId="0" borderId="21" xfId="0" applyFont="1" applyBorder="1" applyAlignment="1">
      <alignment wrapText="1"/>
    </xf>
    <xf numFmtId="49" fontId="5" fillId="0" borderId="21" xfId="0" applyNumberFormat="1" applyFont="1" applyBorder="1" applyAlignment="1">
      <alignment horizontal="center"/>
    </xf>
    <xf numFmtId="166" fontId="5" fillId="0" borderId="21" xfId="0" applyNumberFormat="1" applyFont="1" applyBorder="1" applyAlignment="1">
      <alignment horizontal="center"/>
    </xf>
    <xf numFmtId="49" fontId="5" fillId="0" borderId="21" xfId="34" applyNumberFormat="1" applyFont="1" applyBorder="1" applyAlignment="1">
      <alignment vertical="center" wrapText="1"/>
    </xf>
    <xf numFmtId="14" fontId="5" fillId="0" borderId="21" xfId="0" applyNumberFormat="1" applyFont="1" applyBorder="1" applyAlignment="1">
      <alignment horizontal="center"/>
    </xf>
    <xf numFmtId="49" fontId="5" fillId="0" borderId="21" xfId="0" applyNumberFormat="1" applyFont="1" applyBorder="1" applyProtection="1">
      <protection locked="0"/>
    </xf>
    <xf numFmtId="165" fontId="5" fillId="0" borderId="21" xfId="1" applyNumberFormat="1" applyFont="1" applyFill="1" applyBorder="1"/>
    <xf numFmtId="165" fontId="5" fillId="0" borderId="21" xfId="1" applyNumberFormat="1" applyFont="1" applyFill="1" applyBorder="1" applyAlignment="1">
      <alignment horizontal="center"/>
    </xf>
    <xf numFmtId="9" fontId="5" fillId="0" borderId="21" xfId="0" applyNumberFormat="1" applyFont="1" applyBorder="1"/>
    <xf numFmtId="165" fontId="5" fillId="4" borderId="21" xfId="13" applyNumberFormat="1" applyFont="1" applyFill="1" applyBorder="1"/>
    <xf numFmtId="14" fontId="5" fillId="0" borderId="21" xfId="0" applyNumberFormat="1" applyFont="1" applyBorder="1"/>
    <xf numFmtId="49" fontId="5" fillId="0" borderId="21" xfId="0" applyNumberFormat="1" applyFont="1" applyBorder="1"/>
    <xf numFmtId="49" fontId="5" fillId="0" borderId="21" xfId="0" applyNumberFormat="1" applyFont="1" applyBorder="1" applyAlignment="1">
      <alignment horizontal="left"/>
    </xf>
    <xf numFmtId="0" fontId="5" fillId="0" borderId="21" xfId="0" applyFont="1" applyBorder="1" applyAlignment="1">
      <alignment horizontal="left"/>
    </xf>
    <xf numFmtId="165" fontId="5" fillId="0" borderId="21" xfId="13" applyNumberFormat="1" applyFont="1" applyFill="1" applyBorder="1"/>
    <xf numFmtId="0" fontId="5" fillId="0" borderId="22" xfId="0" applyFont="1" applyBorder="1" applyAlignment="1">
      <alignment wrapText="1"/>
    </xf>
    <xf numFmtId="49" fontId="5" fillId="0" borderId="22" xfId="0" applyNumberFormat="1" applyFont="1" applyBorder="1" applyAlignment="1">
      <alignment horizontal="center"/>
    </xf>
    <xf numFmtId="49" fontId="5" fillId="0" borderId="22" xfId="34" applyNumberFormat="1" applyFont="1" applyBorder="1" applyAlignment="1">
      <alignment vertical="center" wrapText="1"/>
    </xf>
    <xf numFmtId="14" fontId="5" fillId="0" borderId="22" xfId="0" applyNumberFormat="1" applyFont="1" applyBorder="1" applyAlignment="1">
      <alignment horizontal="center"/>
    </xf>
    <xf numFmtId="49" fontId="5" fillId="0" borderId="22" xfId="0" applyNumberFormat="1" applyFont="1" applyBorder="1" applyProtection="1">
      <protection locked="0"/>
    </xf>
    <xf numFmtId="3" fontId="5" fillId="0" borderId="22" xfId="0" applyNumberFormat="1" applyFont="1" applyBorder="1" applyAlignment="1">
      <alignment horizontal="right" wrapText="1"/>
    </xf>
    <xf numFmtId="165" fontId="5" fillId="4" borderId="22" xfId="13" applyNumberFormat="1" applyFont="1" applyFill="1" applyBorder="1"/>
    <xf numFmtId="49" fontId="5" fillId="0" borderId="22" xfId="0" applyNumberFormat="1" applyFont="1" applyBorder="1"/>
    <xf numFmtId="49" fontId="5" fillId="0" borderId="22" xfId="0" applyNumberFormat="1" applyFont="1" applyBorder="1" applyAlignment="1">
      <alignment horizontal="left"/>
    </xf>
    <xf numFmtId="0" fontId="5" fillId="0" borderId="22" xfId="0" applyFont="1" applyBorder="1" applyAlignment="1">
      <alignment horizontal="left"/>
    </xf>
    <xf numFmtId="165" fontId="5" fillId="0" borderId="22" xfId="13" applyNumberFormat="1" applyFont="1" applyFill="1" applyBorder="1"/>
    <xf numFmtId="49" fontId="5" fillId="0" borderId="23" xfId="0" applyNumberFormat="1" applyFont="1" applyBorder="1" applyAlignment="1">
      <alignment horizontal="center"/>
    </xf>
    <xf numFmtId="14" fontId="5" fillId="0" borderId="23" xfId="0" applyNumberFormat="1" applyFont="1" applyBorder="1" applyAlignment="1">
      <alignment horizontal="center"/>
    </xf>
    <xf numFmtId="165" fontId="5" fillId="4" borderId="23" xfId="13" applyNumberFormat="1" applyFont="1" applyFill="1" applyBorder="1"/>
    <xf numFmtId="49" fontId="5" fillId="0" borderId="23" xfId="0" applyNumberFormat="1" applyFont="1" applyBorder="1"/>
    <xf numFmtId="49" fontId="5" fillId="0" borderId="23" xfId="0" applyNumberFormat="1" applyFont="1" applyBorder="1" applyAlignment="1">
      <alignment horizontal="left"/>
    </xf>
    <xf numFmtId="165" fontId="5" fillId="0" borderId="23" xfId="13" applyNumberFormat="1" applyFont="1" applyFill="1" applyBorder="1"/>
    <xf numFmtId="49" fontId="6" fillId="0" borderId="22" xfId="0" applyNumberFormat="1" applyFont="1" applyBorder="1" applyAlignment="1">
      <alignment horizontal="left"/>
    </xf>
    <xf numFmtId="49" fontId="6" fillId="0" borderId="22" xfId="0" applyNumberFormat="1" applyFont="1" applyBorder="1" applyAlignment="1">
      <alignment horizontal="center"/>
    </xf>
    <xf numFmtId="166" fontId="6" fillId="0" borderId="22" xfId="0" applyNumberFormat="1" applyFont="1" applyBorder="1" applyAlignment="1">
      <alignment horizontal="center"/>
    </xf>
    <xf numFmtId="49" fontId="6" fillId="0" borderId="22" xfId="34" applyNumberFormat="1" applyFont="1" applyBorder="1" applyAlignment="1">
      <alignment vertical="center" wrapText="1"/>
    </xf>
    <xf numFmtId="14" fontId="6" fillId="0" borderId="22" xfId="0" applyNumberFormat="1" applyFont="1" applyBorder="1" applyAlignment="1">
      <alignment horizontal="center"/>
    </xf>
    <xf numFmtId="165" fontId="6" fillId="0" borderId="35" xfId="7" applyNumberFormat="1" applyFont="1" applyBorder="1" applyAlignment="1">
      <alignment horizontal="right" wrapText="1"/>
    </xf>
    <xf numFmtId="165" fontId="6" fillId="0" borderId="21" xfId="1" applyNumberFormat="1" applyFont="1" applyFill="1" applyBorder="1" applyAlignment="1">
      <alignment horizontal="center"/>
    </xf>
    <xf numFmtId="165" fontId="6" fillId="0" borderId="21" xfId="1" applyNumberFormat="1" applyFont="1" applyFill="1" applyBorder="1"/>
    <xf numFmtId="9" fontId="6" fillId="0" borderId="21" xfId="0" applyNumberFormat="1" applyFont="1" applyBorder="1"/>
    <xf numFmtId="165" fontId="6" fillId="4" borderId="21" xfId="13" applyNumberFormat="1" applyFont="1" applyFill="1" applyBorder="1"/>
    <xf numFmtId="165" fontId="6" fillId="4" borderId="22" xfId="13" applyNumberFormat="1" applyFont="1" applyFill="1" applyBorder="1"/>
    <xf numFmtId="14" fontId="6" fillId="0" borderId="23" xfId="0" applyNumberFormat="1" applyFont="1" applyBorder="1"/>
    <xf numFmtId="14" fontId="6" fillId="0" borderId="22" xfId="0" applyNumberFormat="1" applyFont="1" applyBorder="1"/>
    <xf numFmtId="49" fontId="6" fillId="0" borderId="22" xfId="0" applyNumberFormat="1" applyFont="1" applyBorder="1"/>
    <xf numFmtId="0" fontId="6" fillId="0" borderId="22" xfId="0" applyFont="1" applyBorder="1" applyAlignment="1">
      <alignment horizontal="left"/>
    </xf>
    <xf numFmtId="165" fontId="6" fillId="0" borderId="22" xfId="13" applyNumberFormat="1" applyFont="1" applyFill="1" applyBorder="1"/>
    <xf numFmtId="165" fontId="6" fillId="0" borderId="0" xfId="7" applyNumberFormat="1" applyFont="1"/>
    <xf numFmtId="0" fontId="11" fillId="0" borderId="22" xfId="0" applyFont="1" applyBorder="1" applyAlignment="1">
      <alignment horizontal="left"/>
    </xf>
    <xf numFmtId="165" fontId="11" fillId="0" borderId="22" xfId="13" applyNumberFormat="1" applyFont="1" applyFill="1" applyBorder="1"/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 wrapText="1"/>
    </xf>
    <xf numFmtId="3" fontId="6" fillId="0" borderId="22" xfId="0" applyNumberFormat="1" applyFont="1" applyBorder="1"/>
    <xf numFmtId="165" fontId="6" fillId="0" borderId="22" xfId="7" applyNumberFormat="1" applyFont="1" applyFill="1" applyBorder="1"/>
    <xf numFmtId="165" fontId="6" fillId="0" borderId="22" xfId="13" applyNumberFormat="1" applyFont="1" applyBorder="1"/>
    <xf numFmtId="3" fontId="6" fillId="0" borderId="22" xfId="0" applyNumberFormat="1" applyFont="1" applyBorder="1" applyAlignment="1">
      <alignment horizontal="right" wrapText="1"/>
    </xf>
    <xf numFmtId="165" fontId="6" fillId="0" borderId="22" xfId="7" applyNumberFormat="1" applyFont="1" applyBorder="1"/>
    <xf numFmtId="49" fontId="6" fillId="0" borderId="22" xfId="34" applyNumberFormat="1" applyFont="1" applyBorder="1" applyAlignment="1">
      <alignment horizontal="left" vertical="center" wrapText="1"/>
    </xf>
    <xf numFmtId="3" fontId="6" fillId="0" borderId="0" xfId="0" applyNumberFormat="1" applyFont="1"/>
    <xf numFmtId="0" fontId="6" fillId="0" borderId="0" xfId="0" applyFont="1"/>
    <xf numFmtId="165" fontId="6" fillId="0" borderId="22" xfId="7" applyNumberFormat="1" applyFont="1" applyBorder="1" applyAlignment="1">
      <alignment horizontal="right" wrapText="1"/>
    </xf>
    <xf numFmtId="165" fontId="11" fillId="0" borderId="22" xfId="13" applyNumberFormat="1" applyFont="1" applyBorder="1"/>
    <xf numFmtId="0" fontId="5" fillId="0" borderId="0" xfId="0" applyFont="1"/>
    <xf numFmtId="0" fontId="6" fillId="0" borderId="22" xfId="0" applyFont="1" applyBorder="1" applyAlignment="1">
      <alignment wrapText="1"/>
    </xf>
    <xf numFmtId="0" fontId="6" fillId="0" borderId="24" xfId="0" applyFont="1" applyBorder="1" applyAlignment="1">
      <alignment horizontal="left"/>
    </xf>
    <xf numFmtId="166" fontId="5" fillId="0" borderId="22" xfId="0" applyNumberFormat="1" applyFont="1" applyBorder="1" applyAlignment="1">
      <alignment horizontal="center"/>
    </xf>
    <xf numFmtId="165" fontId="5" fillId="0" borderId="22" xfId="7" applyNumberFormat="1" applyFont="1" applyFill="1" applyBorder="1"/>
    <xf numFmtId="14" fontId="5" fillId="0" borderId="22" xfId="0" applyNumberFormat="1" applyFont="1" applyBorder="1"/>
    <xf numFmtId="49" fontId="6" fillId="0" borderId="21" xfId="0" applyNumberFormat="1" applyFont="1" applyBorder="1" applyAlignment="1">
      <alignment horizontal="center"/>
    </xf>
    <xf numFmtId="14" fontId="6" fillId="0" borderId="21" xfId="0" applyNumberFormat="1" applyFont="1" applyBorder="1" applyAlignment="1">
      <alignment horizontal="center"/>
    </xf>
    <xf numFmtId="49" fontId="6" fillId="0" borderId="21" xfId="0" applyNumberFormat="1" applyFont="1" applyBorder="1"/>
    <xf numFmtId="49" fontId="6" fillId="0" borderId="21" xfId="0" applyNumberFormat="1" applyFont="1" applyBorder="1" applyAlignment="1">
      <alignment horizontal="left"/>
    </xf>
    <xf numFmtId="14" fontId="6" fillId="0" borderId="21" xfId="0" applyNumberFormat="1" applyFont="1" applyBorder="1"/>
    <xf numFmtId="49" fontId="6" fillId="0" borderId="24" xfId="0" applyNumberFormat="1" applyFont="1" applyBorder="1" applyAlignment="1">
      <alignment horizontal="center"/>
    </xf>
    <xf numFmtId="14" fontId="6" fillId="0" borderId="24" xfId="0" applyNumberFormat="1" applyFont="1" applyBorder="1" applyAlignment="1">
      <alignment horizontal="center"/>
    </xf>
    <xf numFmtId="165" fontId="6" fillId="4" borderId="24" xfId="13" applyNumberFormat="1" applyFont="1" applyFill="1" applyBorder="1"/>
    <xf numFmtId="49" fontId="6" fillId="0" borderId="24" xfId="0" applyNumberFormat="1" applyFont="1" applyBorder="1"/>
    <xf numFmtId="49" fontId="6" fillId="0" borderId="24" xfId="0" applyNumberFormat="1" applyFont="1" applyBorder="1" applyAlignment="1">
      <alignment horizontal="left"/>
    </xf>
    <xf numFmtId="14" fontId="6" fillId="0" borderId="24" xfId="0" applyNumberFormat="1" applyFont="1" applyBorder="1"/>
    <xf numFmtId="3" fontId="5" fillId="0" borderId="0" xfId="0" applyNumberFormat="1" applyFont="1"/>
    <xf numFmtId="14" fontId="5" fillId="0" borderId="24" xfId="0" applyNumberFormat="1" applyFont="1" applyBorder="1"/>
    <xf numFmtId="0" fontId="5" fillId="0" borderId="24" xfId="0" applyFont="1" applyBorder="1"/>
    <xf numFmtId="0" fontId="6" fillId="0" borderId="22" xfId="0" applyFont="1" applyBorder="1" applyAlignment="1">
      <alignment horizontal="left" vertical="center" wrapText="1"/>
    </xf>
    <xf numFmtId="49" fontId="6" fillId="0" borderId="23" xfId="0" applyNumberFormat="1" applyFont="1" applyBorder="1" applyAlignment="1">
      <alignment horizontal="center"/>
    </xf>
    <xf numFmtId="14" fontId="6" fillId="0" borderId="23" xfId="0" applyNumberFormat="1" applyFont="1" applyBorder="1" applyAlignment="1">
      <alignment horizontal="center"/>
    </xf>
    <xf numFmtId="165" fontId="6" fillId="4" borderId="23" xfId="13" applyNumberFormat="1" applyFont="1" applyFill="1" applyBorder="1"/>
    <xf numFmtId="49" fontId="6" fillId="0" borderId="23" xfId="0" applyNumberFormat="1" applyFont="1" applyBorder="1"/>
    <xf numFmtId="49" fontId="6" fillId="0" borderId="23" xfId="0" applyNumberFormat="1" applyFont="1" applyBorder="1" applyAlignment="1">
      <alignment horizontal="left"/>
    </xf>
    <xf numFmtId="3" fontId="12" fillId="0" borderId="0" xfId="0" applyNumberFormat="1" applyFont="1"/>
    <xf numFmtId="4" fontId="6" fillId="0" borderId="22" xfId="0" applyNumberFormat="1" applyFont="1" applyBorder="1" applyAlignment="1">
      <alignment wrapText="1"/>
    </xf>
    <xf numFmtId="49" fontId="6" fillId="0" borderId="33" xfId="44" applyNumberFormat="1" applyFont="1" applyBorder="1"/>
    <xf numFmtId="49" fontId="6" fillId="0" borderId="0" xfId="49" applyNumberFormat="1" applyFont="1"/>
    <xf numFmtId="166" fontId="6" fillId="0" borderId="21" xfId="0" applyNumberFormat="1" applyFont="1" applyBorder="1" applyAlignment="1">
      <alignment horizontal="center"/>
    </xf>
    <xf numFmtId="49" fontId="6" fillId="0" borderId="0" xfId="44" applyNumberFormat="1" applyFont="1"/>
    <xf numFmtId="49" fontId="5" fillId="0" borderId="0" xfId="44" applyNumberFormat="1" applyFont="1"/>
    <xf numFmtId="165" fontId="5" fillId="0" borderId="0" xfId="7" applyNumberFormat="1" applyFont="1"/>
    <xf numFmtId="3" fontId="5" fillId="0" borderId="0" xfId="0" applyNumberFormat="1" applyFont="1" applyAlignment="1">
      <alignment horizontal="right" wrapText="1"/>
    </xf>
    <xf numFmtId="165" fontId="5" fillId="0" borderId="0" xfId="7" applyNumberFormat="1" applyFont="1" applyFill="1" applyBorder="1" applyAlignment="1">
      <alignment horizontal="right" wrapText="1"/>
    </xf>
    <xf numFmtId="14" fontId="5" fillId="0" borderId="23" xfId="0" applyNumberFormat="1" applyFont="1" applyBorder="1"/>
    <xf numFmtId="0" fontId="13" fillId="0" borderId="22" xfId="0" applyFont="1" applyBorder="1" applyAlignment="1">
      <alignment horizontal="left"/>
    </xf>
    <xf numFmtId="3" fontId="6" fillId="0" borderId="0" xfId="0" applyNumberFormat="1" applyFont="1" applyAlignment="1">
      <alignment horizontal="right" wrapText="1"/>
    </xf>
    <xf numFmtId="3" fontId="6" fillId="0" borderId="21" xfId="0" applyNumberFormat="1" applyFont="1" applyBorder="1"/>
    <xf numFmtId="165" fontId="6" fillId="0" borderId="21" xfId="7" applyNumberFormat="1" applyFont="1" applyFill="1" applyBorder="1"/>
    <xf numFmtId="165" fontId="6" fillId="0" borderId="22" xfId="1" applyNumberFormat="1" applyFont="1" applyFill="1" applyBorder="1" applyAlignment="1">
      <alignment horizontal="center"/>
    </xf>
    <xf numFmtId="165" fontId="6" fillId="0" borderId="22" xfId="1" applyNumberFormat="1" applyFont="1" applyFill="1" applyBorder="1"/>
    <xf numFmtId="9" fontId="6" fillId="0" borderId="22" xfId="0" applyNumberFormat="1" applyFont="1" applyBorder="1"/>
    <xf numFmtId="165" fontId="6" fillId="0" borderId="22" xfId="7" applyNumberFormat="1" applyFont="1" applyFill="1" applyBorder="1" applyAlignment="1">
      <alignment horizontal="right" wrapText="1"/>
    </xf>
    <xf numFmtId="165" fontId="6" fillId="0" borderId="23" xfId="7" applyNumberFormat="1" applyFont="1" applyFill="1" applyBorder="1"/>
    <xf numFmtId="49" fontId="6" fillId="0" borderId="22" xfId="39" applyNumberFormat="1" applyFont="1" applyBorder="1"/>
    <xf numFmtId="49" fontId="5" fillId="0" borderId="22" xfId="39" applyNumberFormat="1" applyFont="1" applyBorder="1"/>
    <xf numFmtId="49" fontId="7" fillId="0" borderId="22" xfId="0" applyNumberFormat="1" applyFont="1" applyBorder="1" applyAlignment="1">
      <alignment horizontal="center"/>
    </xf>
    <xf numFmtId="166" fontId="7" fillId="0" borderId="22" xfId="0" applyNumberFormat="1" applyFont="1" applyBorder="1" applyAlignment="1">
      <alignment horizontal="center"/>
    </xf>
    <xf numFmtId="49" fontId="7" fillId="0" borderId="22" xfId="34" applyNumberFormat="1" applyFont="1" applyBorder="1" applyAlignment="1">
      <alignment vertical="center" wrapText="1"/>
    </xf>
    <xf numFmtId="49" fontId="7" fillId="0" borderId="22" xfId="0" applyNumberFormat="1" applyFont="1" applyBorder="1"/>
    <xf numFmtId="14" fontId="7" fillId="0" borderId="22" xfId="0" applyNumberFormat="1" applyFont="1" applyBorder="1" applyAlignment="1">
      <alignment horizontal="center"/>
    </xf>
    <xf numFmtId="165" fontId="7" fillId="0" borderId="22" xfId="7" applyNumberFormat="1" applyFont="1" applyFill="1" applyBorder="1"/>
    <xf numFmtId="165" fontId="7" fillId="0" borderId="21" xfId="1" applyNumberFormat="1" applyFont="1" applyFill="1" applyBorder="1" applyAlignment="1">
      <alignment horizontal="center"/>
    </xf>
    <xf numFmtId="165" fontId="7" fillId="0" borderId="21" xfId="1" applyNumberFormat="1" applyFont="1" applyFill="1" applyBorder="1"/>
    <xf numFmtId="9" fontId="7" fillId="0" borderId="21" xfId="0" applyNumberFormat="1" applyFont="1" applyBorder="1"/>
    <xf numFmtId="165" fontId="7" fillId="4" borderId="21" xfId="13" applyNumberFormat="1" applyFont="1" applyFill="1" applyBorder="1"/>
    <xf numFmtId="165" fontId="7" fillId="4" borderId="22" xfId="13" applyNumberFormat="1" applyFont="1" applyFill="1" applyBorder="1"/>
    <xf numFmtId="14" fontId="7" fillId="0" borderId="22" xfId="0" applyNumberFormat="1" applyFont="1" applyBorder="1"/>
    <xf numFmtId="49" fontId="7" fillId="0" borderId="22" xfId="0" applyNumberFormat="1" applyFont="1" applyBorder="1" applyAlignment="1">
      <alignment horizontal="left"/>
    </xf>
    <xf numFmtId="4" fontId="6" fillId="0" borderId="21" xfId="0" applyNumberFormat="1" applyFont="1" applyBorder="1" applyAlignment="1">
      <alignment wrapText="1"/>
    </xf>
    <xf numFmtId="49" fontId="6" fillId="0" borderId="21" xfId="34" applyNumberFormat="1" applyFont="1" applyBorder="1" applyAlignment="1">
      <alignment vertical="center" wrapText="1"/>
    </xf>
    <xf numFmtId="49" fontId="6" fillId="0" borderId="21" xfId="39" applyNumberFormat="1" applyFont="1" applyBorder="1"/>
    <xf numFmtId="0" fontId="6" fillId="0" borderId="23" xfId="0" applyFont="1" applyBorder="1" applyAlignment="1">
      <alignment wrapText="1"/>
    </xf>
    <xf numFmtId="166" fontId="6" fillId="0" borderId="23" xfId="0" applyNumberFormat="1" applyFont="1" applyBorder="1" applyAlignment="1">
      <alignment horizontal="center"/>
    </xf>
    <xf numFmtId="165" fontId="6" fillId="0" borderId="0" xfId="7" applyNumberFormat="1" applyFont="1" applyFill="1" applyBorder="1" applyAlignment="1">
      <alignment horizontal="right" wrapText="1"/>
    </xf>
    <xf numFmtId="165" fontId="6" fillId="0" borderId="33" xfId="1" applyNumberFormat="1" applyFont="1" applyFill="1" applyBorder="1" applyAlignment="1">
      <alignment horizontal="center"/>
    </xf>
    <xf numFmtId="165" fontId="6" fillId="0" borderId="33" xfId="1" applyNumberFormat="1" applyFont="1" applyFill="1" applyBorder="1"/>
    <xf numFmtId="9" fontId="6" fillId="0" borderId="33" xfId="0" applyNumberFormat="1" applyFont="1" applyBorder="1"/>
    <xf numFmtId="165" fontId="6" fillId="4" borderId="33" xfId="13" applyNumberFormat="1" applyFont="1" applyFill="1" applyBorder="1"/>
    <xf numFmtId="166" fontId="5" fillId="0" borderId="23" xfId="0" applyNumberFormat="1" applyFont="1" applyBorder="1" applyAlignment="1">
      <alignment horizontal="center"/>
    </xf>
    <xf numFmtId="165" fontId="5" fillId="4" borderId="33" xfId="13" applyNumberFormat="1" applyFont="1" applyFill="1" applyBorder="1"/>
    <xf numFmtId="165" fontId="5" fillId="0" borderId="0" xfId="7" applyNumberFormat="1" applyFont="1" applyFill="1"/>
    <xf numFmtId="49" fontId="5" fillId="0" borderId="23" xfId="34" applyNumberFormat="1" applyFont="1" applyBorder="1" applyAlignment="1">
      <alignment vertical="center" wrapText="1"/>
    </xf>
    <xf numFmtId="49" fontId="5" fillId="0" borderId="23" xfId="39" applyNumberFormat="1" applyFont="1" applyBorder="1"/>
    <xf numFmtId="3" fontId="5" fillId="0" borderId="0" xfId="0" applyNumberFormat="1" applyFont="1" applyAlignment="1">
      <alignment horizontal="right" vertical="center" wrapText="1"/>
    </xf>
    <xf numFmtId="0" fontId="5" fillId="0" borderId="22" xfId="0" applyFont="1" applyBorder="1" applyAlignment="1">
      <alignment horizontal="left" vertical="center" wrapText="1"/>
    </xf>
    <xf numFmtId="49" fontId="5" fillId="0" borderId="33" xfId="34" applyNumberFormat="1" applyFont="1" applyBorder="1" applyAlignment="1">
      <alignment vertical="center" wrapText="1"/>
    </xf>
    <xf numFmtId="49" fontId="5" fillId="0" borderId="33" xfId="39" applyNumberFormat="1" applyFont="1" applyBorder="1"/>
    <xf numFmtId="14" fontId="5" fillId="0" borderId="33" xfId="0" applyNumberFormat="1" applyFont="1" applyBorder="1"/>
    <xf numFmtId="165" fontId="5" fillId="0" borderId="36" xfId="7" applyNumberFormat="1" applyFont="1" applyFill="1" applyBorder="1"/>
    <xf numFmtId="0" fontId="5" fillId="0" borderId="0" xfId="40" applyFont="1" applyAlignment="1">
      <alignment horizontal="left"/>
    </xf>
    <xf numFmtId="3" fontId="5" fillId="0" borderId="37" xfId="0" applyNumberFormat="1" applyFont="1" applyBorder="1" applyAlignment="1">
      <alignment horizontal="right" wrapText="1"/>
    </xf>
    <xf numFmtId="0" fontId="5" fillId="0" borderId="22" xfId="0" applyFont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165" fontId="5" fillId="0" borderId="38" xfId="7" applyNumberFormat="1" applyFont="1" applyFill="1" applyBorder="1"/>
    <xf numFmtId="0" fontId="5" fillId="0" borderId="0" xfId="0" applyFont="1" applyAlignment="1">
      <alignment vertical="center" wrapText="1"/>
    </xf>
    <xf numFmtId="49" fontId="5" fillId="0" borderId="39" xfId="0" applyNumberFormat="1" applyFont="1" applyBorder="1"/>
    <xf numFmtId="49" fontId="5" fillId="0" borderId="22" xfId="32" applyNumberFormat="1" applyFont="1" applyBorder="1"/>
    <xf numFmtId="3" fontId="5" fillId="0" borderId="22" xfId="0" applyNumberFormat="1" applyFont="1" applyBorder="1"/>
    <xf numFmtId="165" fontId="5" fillId="0" borderId="22" xfId="7" applyNumberFormat="1" applyFont="1" applyBorder="1"/>
    <xf numFmtId="0" fontId="5" fillId="0" borderId="0" xfId="0" applyFont="1" applyAlignment="1">
      <alignment wrapText="1"/>
    </xf>
    <xf numFmtId="49" fontId="5" fillId="0" borderId="0" xfId="38" applyNumberFormat="1" applyFont="1"/>
    <xf numFmtId="49" fontId="5" fillId="0" borderId="40" xfId="0" applyNumberFormat="1" applyFont="1" applyBorder="1"/>
    <xf numFmtId="165" fontId="5" fillId="0" borderId="22" xfId="1" applyNumberFormat="1" applyFont="1" applyFill="1" applyBorder="1" applyAlignment="1">
      <alignment horizontal="right" wrapText="1"/>
    </xf>
    <xf numFmtId="165" fontId="5" fillId="4" borderId="22" xfId="13" applyNumberFormat="1" applyFont="1" applyFill="1" applyBorder="1" applyAlignment="1"/>
    <xf numFmtId="165" fontId="5" fillId="0" borderId="22" xfId="7" applyNumberFormat="1" applyFont="1" applyFill="1" applyBorder="1" applyAlignment="1"/>
    <xf numFmtId="37" fontId="5" fillId="0" borderId="22" xfId="11" applyNumberFormat="1" applyFont="1" applyFill="1" applyBorder="1" applyAlignment="1">
      <alignment horizontal="right" vertical="center"/>
    </xf>
    <xf numFmtId="165" fontId="5" fillId="4" borderId="22" xfId="13" applyNumberFormat="1" applyFont="1" applyFill="1" applyBorder="1" applyAlignment="1">
      <alignment horizontal="right"/>
    </xf>
    <xf numFmtId="165" fontId="5" fillId="0" borderId="23" xfId="7" applyNumberFormat="1" applyFont="1" applyFill="1" applyBorder="1"/>
    <xf numFmtId="49" fontId="5" fillId="0" borderId="23" xfId="42" applyNumberFormat="1" applyFont="1" applyBorder="1"/>
    <xf numFmtId="165" fontId="5" fillId="0" borderId="22" xfId="1" applyNumberFormat="1" applyFont="1" applyFill="1" applyBorder="1"/>
    <xf numFmtId="14" fontId="5" fillId="0" borderId="22" xfId="0" applyNumberFormat="1" applyFont="1" applyBorder="1" applyAlignment="1">
      <alignment horizontal="right"/>
    </xf>
    <xf numFmtId="4" fontId="5" fillId="0" borderId="22" xfId="0" applyNumberFormat="1" applyFont="1" applyBorder="1" applyAlignment="1">
      <alignment wrapText="1"/>
    </xf>
    <xf numFmtId="49" fontId="5" fillId="0" borderId="33" xfId="0" applyNumberFormat="1" applyFont="1" applyBorder="1" applyProtection="1">
      <protection locked="0"/>
    </xf>
    <xf numFmtId="49" fontId="5" fillId="0" borderId="0" xfId="35" applyNumberFormat="1" applyFont="1"/>
    <xf numFmtId="165" fontId="5" fillId="0" borderId="0" xfId="1" applyNumberFormat="1" applyFont="1" applyFill="1"/>
    <xf numFmtId="165" fontId="5" fillId="4" borderId="21" xfId="13" applyNumberFormat="1" applyFont="1" applyFill="1" applyBorder="1" applyAlignment="1"/>
    <xf numFmtId="165" fontId="5" fillId="4" borderId="21" xfId="13" applyNumberFormat="1" applyFont="1" applyFill="1" applyBorder="1" applyAlignment="1">
      <alignment horizontal="right"/>
    </xf>
    <xf numFmtId="49" fontId="5" fillId="0" borderId="22" xfId="35" applyNumberFormat="1" applyFont="1" applyBorder="1"/>
    <xf numFmtId="165" fontId="5" fillId="4" borderId="22" xfId="13" applyNumberFormat="1" applyFont="1" applyFill="1" applyBorder="1" applyAlignment="1">
      <alignment horizontal="left"/>
    </xf>
    <xf numFmtId="0" fontId="5" fillId="0" borderId="35" xfId="0" applyFont="1" applyBorder="1" applyAlignment="1">
      <alignment horizontal="left"/>
    </xf>
    <xf numFmtId="49" fontId="5" fillId="0" borderId="0" xfId="48" applyNumberFormat="1" applyFont="1"/>
    <xf numFmtId="165" fontId="5" fillId="4" borderId="22" xfId="13" applyNumberFormat="1" applyFont="1" applyFill="1" applyBorder="1" applyAlignment="1">
      <alignment horizontal="center"/>
    </xf>
    <xf numFmtId="49" fontId="5" fillId="0" borderId="0" xfId="47" applyNumberFormat="1" applyFont="1"/>
    <xf numFmtId="49" fontId="5" fillId="0" borderId="0" xfId="45" applyNumberFormat="1" applyFont="1"/>
    <xf numFmtId="3" fontId="5" fillId="0" borderId="0" xfId="45" applyNumberFormat="1" applyFont="1"/>
    <xf numFmtId="3" fontId="5" fillId="0" borderId="0" xfId="46" applyNumberFormat="1" applyFont="1"/>
    <xf numFmtId="3" fontId="5" fillId="0" borderId="0" xfId="44" applyNumberFormat="1" applyFont="1"/>
    <xf numFmtId="49" fontId="5" fillId="0" borderId="22" xfId="42" applyNumberFormat="1" applyFont="1" applyBorder="1"/>
    <xf numFmtId="0" fontId="5" fillId="0" borderId="0" xfId="41" applyFont="1" applyAlignment="1">
      <alignment horizontal="left"/>
    </xf>
    <xf numFmtId="165" fontId="5" fillId="0" borderId="35" xfId="1" applyNumberFormat="1" applyFont="1" applyFill="1" applyBorder="1" applyAlignment="1" applyProtection="1">
      <alignment horizontal="right" vertical="center"/>
      <protection locked="0"/>
    </xf>
    <xf numFmtId="165" fontId="5" fillId="0" borderId="22" xfId="1" applyNumberFormat="1" applyFont="1" applyFill="1" applyBorder="1" applyAlignment="1"/>
    <xf numFmtId="49" fontId="5" fillId="0" borderId="0" xfId="36" applyNumberFormat="1" applyFont="1"/>
    <xf numFmtId="49" fontId="5" fillId="0" borderId="0" xfId="43" applyNumberFormat="1" applyFont="1"/>
    <xf numFmtId="49" fontId="5" fillId="0" borderId="0" xfId="37" applyNumberFormat="1" applyFont="1"/>
    <xf numFmtId="165" fontId="5" fillId="0" borderId="23" xfId="1" applyNumberFormat="1" applyFont="1" applyFill="1" applyBorder="1" applyAlignment="1"/>
    <xf numFmtId="165" fontId="5" fillId="4" borderId="23" xfId="13" applyNumberFormat="1" applyFont="1" applyFill="1" applyBorder="1" applyAlignment="1"/>
    <xf numFmtId="0" fontId="4" fillId="0" borderId="0" xfId="0" applyFont="1"/>
    <xf numFmtId="0" fontId="1" fillId="0" borderId="35" xfId="0" applyFont="1" applyBorder="1" applyAlignment="1">
      <alignment horizontal="center"/>
    </xf>
    <xf numFmtId="0" fontId="9" fillId="0" borderId="35" xfId="0" applyFont="1" applyBorder="1" applyAlignment="1">
      <alignment horizontal="center"/>
    </xf>
    <xf numFmtId="14" fontId="1" fillId="0" borderId="35" xfId="0" applyNumberFormat="1" applyFont="1" applyBorder="1"/>
    <xf numFmtId="49" fontId="1" fillId="0" borderId="35" xfId="0" applyNumberFormat="1" applyFont="1" applyBorder="1"/>
    <xf numFmtId="49" fontId="1" fillId="0" borderId="32" xfId="0" applyNumberFormat="1" applyFont="1" applyBorder="1"/>
    <xf numFmtId="165" fontId="4" fillId="0" borderId="35" xfId="1" applyNumberFormat="1" applyFont="1" applyFill="1" applyBorder="1" applyAlignment="1"/>
    <xf numFmtId="165" fontId="1" fillId="0" borderId="35" xfId="1" applyNumberFormat="1" applyFont="1" applyFill="1" applyBorder="1" applyAlignment="1"/>
    <xf numFmtId="9" fontId="1" fillId="0" borderId="35" xfId="0" applyNumberFormat="1" applyFont="1" applyBorder="1"/>
    <xf numFmtId="165" fontId="1" fillId="0" borderId="35" xfId="0" applyNumberFormat="1" applyFont="1" applyBorder="1"/>
    <xf numFmtId="165" fontId="1" fillId="0" borderId="35" xfId="1" applyNumberFormat="1" applyFont="1" applyFill="1" applyBorder="1"/>
    <xf numFmtId="49" fontId="1" fillId="0" borderId="35" xfId="0" applyNumberFormat="1" applyFont="1" applyBorder="1" applyAlignment="1">
      <alignment horizontal="left"/>
    </xf>
    <xf numFmtId="0" fontId="14" fillId="0" borderId="0" xfId="0" applyFont="1"/>
    <xf numFmtId="0" fontId="14" fillId="0" borderId="35" xfId="0" applyFont="1" applyBorder="1" applyAlignment="1">
      <alignment horizontal="center" vertical="center" wrapText="1"/>
    </xf>
    <xf numFmtId="165" fontId="14" fillId="0" borderId="35" xfId="1" applyNumberFormat="1" applyFont="1" applyBorder="1" applyAlignment="1">
      <alignment horizontal="center" vertical="center" wrapText="1"/>
    </xf>
    <xf numFmtId="14" fontId="14" fillId="0" borderId="35" xfId="0" applyNumberFormat="1" applyFont="1" applyBorder="1" applyAlignment="1">
      <alignment horizontal="center" vertical="center" wrapText="1"/>
    </xf>
    <xf numFmtId="3" fontId="17" fillId="0" borderId="35" xfId="0" applyNumberFormat="1" applyFont="1" applyBorder="1" applyAlignment="1">
      <alignment horizontal="center" vertical="center" wrapText="1"/>
    </xf>
    <xf numFmtId="0" fontId="19" fillId="0" borderId="0" xfId="0" applyFont="1"/>
    <xf numFmtId="49" fontId="20" fillId="0" borderId="0" xfId="0" applyNumberFormat="1" applyFont="1" applyAlignment="1">
      <alignment horizontal="center"/>
    </xf>
    <xf numFmtId="0" fontId="21" fillId="0" borderId="0" xfId="0" applyFont="1"/>
    <xf numFmtId="0" fontId="22" fillId="0" borderId="0" xfId="0" applyFont="1" applyAlignment="1">
      <alignment horizontal="left"/>
    </xf>
    <xf numFmtId="49" fontId="22" fillId="0" borderId="0" xfId="0" applyNumberFormat="1" applyFont="1"/>
    <xf numFmtId="165" fontId="13" fillId="0" borderId="0" xfId="1" applyNumberFormat="1" applyFont="1" applyFill="1" applyAlignment="1"/>
    <xf numFmtId="165" fontId="22" fillId="0" borderId="0" xfId="1" applyNumberFormat="1" applyFont="1" applyFill="1" applyAlignment="1"/>
    <xf numFmtId="9" fontId="22" fillId="0" borderId="0" xfId="0" applyNumberFormat="1" applyFont="1"/>
    <xf numFmtId="0" fontId="22" fillId="0" borderId="0" xfId="0" applyFont="1"/>
    <xf numFmtId="165" fontId="22" fillId="0" borderId="0" xfId="1" applyNumberFormat="1" applyFont="1" applyFill="1"/>
    <xf numFmtId="0" fontId="23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165" fontId="13" fillId="0" borderId="0" xfId="1" applyNumberFormat="1" applyFont="1" applyFill="1" applyAlignment="1">
      <alignment vertical="center"/>
    </xf>
    <xf numFmtId="165" fontId="13" fillId="0" borderId="0" xfId="1" applyNumberFormat="1" applyFont="1" applyFill="1"/>
    <xf numFmtId="0" fontId="23" fillId="0" borderId="0" xfId="0" applyFont="1" applyAlignment="1">
      <alignment horizontal="center" vertical="center"/>
    </xf>
    <xf numFmtId="9" fontId="22" fillId="0" borderId="0" xfId="2" applyFont="1" applyFill="1" applyAlignment="1">
      <alignment horizontal="center"/>
    </xf>
    <xf numFmtId="165" fontId="22" fillId="0" borderId="0" xfId="1" applyNumberFormat="1" applyFont="1" applyFill="1" applyAlignment="1">
      <alignment horizontal="left"/>
    </xf>
    <xf numFmtId="9" fontId="22" fillId="0" borderId="0" xfId="2" applyFont="1" applyFill="1" applyAlignment="1">
      <alignment horizontal="left"/>
    </xf>
    <xf numFmtId="49" fontId="25" fillId="0" borderId="0" xfId="0" applyNumberFormat="1" applyFont="1" applyProtection="1">
      <protection locked="0"/>
    </xf>
    <xf numFmtId="0" fontId="13" fillId="0" borderId="0" xfId="0" applyFont="1" applyAlignment="1">
      <alignment vertical="center"/>
    </xf>
    <xf numFmtId="0" fontId="13" fillId="0" borderId="0" xfId="0" applyFont="1"/>
    <xf numFmtId="0" fontId="26" fillId="0" borderId="35" xfId="0" applyFont="1" applyBorder="1" applyAlignment="1">
      <alignment horizontal="center" vertical="center" wrapText="1"/>
    </xf>
    <xf numFmtId="165" fontId="23" fillId="0" borderId="35" xfId="1" applyNumberFormat="1" applyFont="1" applyFill="1" applyBorder="1" applyAlignment="1">
      <alignment horizontal="center" vertical="center" wrapText="1"/>
    </xf>
    <xf numFmtId="0" fontId="13" fillId="0" borderId="49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vertical="center"/>
    </xf>
    <xf numFmtId="165" fontId="27" fillId="0" borderId="0" xfId="1" applyNumberFormat="1" applyFont="1" applyFill="1" applyBorder="1" applyAlignment="1">
      <alignment vertical="center"/>
    </xf>
    <xf numFmtId="49" fontId="4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9" fontId="5" fillId="0" borderId="0" xfId="0" applyNumberFormat="1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8" fontId="5" fillId="0" borderId="0" xfId="1" applyNumberFormat="1" applyFont="1" applyFill="1" applyAlignment="1">
      <alignment vertical="center"/>
    </xf>
    <xf numFmtId="168" fontId="5" fillId="0" borderId="0" xfId="1" applyNumberFormat="1" applyFont="1" applyFill="1" applyAlignment="1"/>
    <xf numFmtId="0" fontId="4" fillId="0" borderId="0" xfId="0" applyFont="1" applyAlignment="1">
      <alignment horizontal="center" vertical="center"/>
    </xf>
    <xf numFmtId="9" fontId="2" fillId="0" borderId="0" xfId="2" applyFont="1" applyAlignment="1">
      <alignment horizontal="left"/>
    </xf>
    <xf numFmtId="168" fontId="5" fillId="0" borderId="0" xfId="1" applyNumberFormat="1" applyFont="1" applyFill="1" applyBorder="1" applyAlignment="1">
      <alignment vertical="center"/>
    </xf>
    <xf numFmtId="0" fontId="5" fillId="0" borderId="35" xfId="0" applyFont="1" applyBorder="1" applyAlignment="1">
      <alignment horizontal="center" vertical="center" wrapText="1"/>
    </xf>
    <xf numFmtId="0" fontId="5" fillId="0" borderId="35" xfId="0" applyFont="1" applyBorder="1"/>
    <xf numFmtId="0" fontId="6" fillId="0" borderId="50" xfId="0" applyFont="1" applyBorder="1" applyAlignment="1">
      <alignment wrapText="1"/>
    </xf>
    <xf numFmtId="49" fontId="6" fillId="0" borderId="26" xfId="0" applyNumberFormat="1" applyFont="1" applyBorder="1" applyAlignment="1">
      <alignment wrapText="1"/>
    </xf>
    <xf numFmtId="165" fontId="5" fillId="0" borderId="35" xfId="1" applyNumberFormat="1" applyFont="1" applyFill="1" applyBorder="1" applyAlignment="1">
      <alignment horizontal="center"/>
    </xf>
    <xf numFmtId="165" fontId="5" fillId="0" borderId="35" xfId="1" applyNumberFormat="1" applyFont="1" applyFill="1" applyBorder="1"/>
    <xf numFmtId="9" fontId="5" fillId="0" borderId="35" xfId="0" applyNumberFormat="1" applyFont="1" applyBorder="1"/>
    <xf numFmtId="165" fontId="5" fillId="4" borderId="35" xfId="13" applyNumberFormat="1" applyFont="1" applyFill="1" applyBorder="1"/>
    <xf numFmtId="9" fontId="4" fillId="0" borderId="35" xfId="0" applyNumberFormat="1" applyFont="1" applyBorder="1"/>
    <xf numFmtId="165" fontId="4" fillId="5" borderId="35" xfId="1" applyNumberFormat="1" applyFont="1" applyFill="1" applyBorder="1" applyAlignment="1"/>
    <xf numFmtId="0" fontId="28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9" fontId="4" fillId="0" borderId="0" xfId="0" applyNumberFormat="1" applyFont="1"/>
    <xf numFmtId="0" fontId="19" fillId="0" borderId="0" xfId="0" quotePrefix="1" applyFont="1" applyAlignment="1">
      <alignment vertical="center"/>
    </xf>
    <xf numFmtId="49" fontId="5" fillId="0" borderId="21" xfId="0" quotePrefix="1" applyNumberFormat="1" applyFont="1" applyBorder="1" applyProtection="1">
      <protection locked="0"/>
    </xf>
    <xf numFmtId="49" fontId="5" fillId="0" borderId="22" xfId="0" quotePrefix="1" applyNumberFormat="1" applyFont="1" applyBorder="1" applyProtection="1">
      <protection locked="0"/>
    </xf>
    <xf numFmtId="0" fontId="5" fillId="0" borderId="22" xfId="0" quotePrefix="1" applyFont="1" applyBorder="1" applyAlignment="1">
      <alignment horizontal="left"/>
    </xf>
    <xf numFmtId="0" fontId="5" fillId="0" borderId="23" xfId="0" quotePrefix="1" applyFont="1" applyBorder="1" applyAlignment="1">
      <alignment horizontal="left"/>
    </xf>
    <xf numFmtId="49" fontId="6" fillId="0" borderId="22" xfId="0" quotePrefix="1" applyNumberFormat="1" applyFont="1" applyBorder="1" applyProtection="1">
      <protection locked="0"/>
    </xf>
    <xf numFmtId="0" fontId="6" fillId="0" borderId="22" xfId="0" quotePrefix="1" applyFont="1" applyBorder="1" applyAlignment="1">
      <alignment horizontal="left"/>
    </xf>
    <xf numFmtId="49" fontId="6" fillId="0" borderId="21" xfId="0" quotePrefix="1" applyNumberFormat="1" applyFont="1" applyBorder="1" applyProtection="1">
      <protection locked="0"/>
    </xf>
    <xf numFmtId="49" fontId="6" fillId="0" borderId="23" xfId="0" quotePrefix="1" applyNumberFormat="1" applyFont="1" applyBorder="1" applyProtection="1">
      <protection locked="0"/>
    </xf>
    <xf numFmtId="0" fontId="2" fillId="0" borderId="0" xfId="0" quotePrefix="1" applyFont="1" applyAlignment="1">
      <alignment horizontal="left"/>
    </xf>
    <xf numFmtId="165" fontId="43" fillId="0" borderId="35" xfId="1" applyNumberFormat="1" applyFont="1" applyFill="1" applyBorder="1" applyAlignment="1">
      <alignment horizontal="center"/>
    </xf>
    <xf numFmtId="0" fontId="46" fillId="0" borderId="35" xfId="0" applyFont="1" applyBorder="1" applyAlignment="1">
      <alignment horizontal="center" vertical="top" wrapText="1"/>
    </xf>
    <xf numFmtId="0" fontId="5" fillId="0" borderId="31" xfId="0" applyFont="1" applyBorder="1" applyAlignment="1">
      <alignment horizontal="center"/>
    </xf>
    <xf numFmtId="0" fontId="43" fillId="4" borderId="35" xfId="0" applyFont="1" applyFill="1" applyBorder="1" applyAlignment="1">
      <alignment horizontal="center"/>
    </xf>
    <xf numFmtId="0" fontId="42" fillId="0" borderId="35" xfId="27" applyFont="1" applyBorder="1" applyAlignment="1">
      <alignment horizontal="center" vertical="center" wrapText="1"/>
    </xf>
    <xf numFmtId="165" fontId="43" fillId="0" borderId="35" xfId="1" applyNumberFormat="1" applyFont="1" applyFill="1" applyBorder="1" applyAlignment="1">
      <alignment horizontal="center" vertical="center"/>
    </xf>
    <xf numFmtId="9" fontId="43" fillId="0" borderId="35" xfId="0" applyNumberFormat="1" applyFont="1" applyBorder="1" applyAlignment="1">
      <alignment horizontal="center"/>
    </xf>
    <xf numFmtId="165" fontId="43" fillId="0" borderId="35" xfId="13" applyNumberFormat="1" applyFont="1" applyFill="1" applyBorder="1" applyAlignment="1">
      <alignment horizontal="center"/>
    </xf>
    <xf numFmtId="0" fontId="42" fillId="0" borderId="35" xfId="0" applyFont="1" applyBorder="1" applyAlignment="1">
      <alignment horizontal="center"/>
    </xf>
    <xf numFmtId="0" fontId="42" fillId="4" borderId="35" xfId="0" applyFont="1" applyFill="1" applyBorder="1" applyAlignment="1">
      <alignment horizontal="center"/>
    </xf>
    <xf numFmtId="165" fontId="44" fillId="0" borderId="35" xfId="0" applyNumberFormat="1" applyFont="1" applyBorder="1" applyAlignment="1">
      <alignment horizontal="center"/>
    </xf>
    <xf numFmtId="165" fontId="42" fillId="0" borderId="35" xfId="0" applyNumberFormat="1" applyFont="1" applyBorder="1" applyAlignment="1">
      <alignment horizontal="center"/>
    </xf>
    <xf numFmtId="165" fontId="42" fillId="0" borderId="35" xfId="1" applyNumberFormat="1" applyFont="1" applyFill="1" applyBorder="1" applyAlignment="1">
      <alignment horizontal="center"/>
    </xf>
    <xf numFmtId="0" fontId="42" fillId="0" borderId="35" xfId="27" quotePrefix="1" applyFont="1" applyBorder="1" applyAlignment="1">
      <alignment horizontal="center" vertical="center" wrapText="1"/>
    </xf>
    <xf numFmtId="3" fontId="43" fillId="0" borderId="35" xfId="0" applyNumberFormat="1" applyFont="1" applyBorder="1" applyAlignment="1">
      <alignment horizontal="center"/>
    </xf>
    <xf numFmtId="0" fontId="18" fillId="0" borderId="35" xfId="0" applyFont="1" applyBorder="1" applyAlignment="1">
      <alignment horizontal="center"/>
    </xf>
    <xf numFmtId="14" fontId="26" fillId="0" borderId="35" xfId="0" applyNumberFormat="1" applyFont="1" applyBorder="1" applyAlignment="1">
      <alignment horizontal="center"/>
    </xf>
    <xf numFmtId="165" fontId="26" fillId="0" borderId="35" xfId="1" applyNumberFormat="1" applyFont="1" applyFill="1" applyBorder="1" applyAlignment="1">
      <alignment horizontal="center"/>
    </xf>
    <xf numFmtId="165" fontId="26" fillId="6" borderId="35" xfId="1" applyNumberFormat="1" applyFont="1" applyFill="1" applyBorder="1" applyAlignment="1">
      <alignment horizontal="center"/>
    </xf>
    <xf numFmtId="0" fontId="21" fillId="0" borderId="35" xfId="0" applyFont="1" applyBorder="1" applyAlignment="1">
      <alignment horizontal="center"/>
    </xf>
    <xf numFmtId="0" fontId="42" fillId="5" borderId="35" xfId="0" applyFont="1" applyFill="1" applyBorder="1" applyAlignment="1">
      <alignment horizontal="center"/>
    </xf>
    <xf numFmtId="0" fontId="42" fillId="5" borderId="35" xfId="27" applyFont="1" applyFill="1" applyBorder="1" applyAlignment="1">
      <alignment horizontal="center" vertical="center" wrapText="1"/>
    </xf>
    <xf numFmtId="165" fontId="42" fillId="5" borderId="35" xfId="1" applyNumberFormat="1" applyFont="1" applyFill="1" applyBorder="1" applyAlignment="1">
      <alignment horizontal="center"/>
    </xf>
    <xf numFmtId="165" fontId="43" fillId="5" borderId="35" xfId="1" applyNumberFormat="1" applyFont="1" applyFill="1" applyBorder="1" applyAlignment="1">
      <alignment horizontal="center"/>
    </xf>
    <xf numFmtId="9" fontId="43" fillId="5" borderId="35" xfId="0" applyNumberFormat="1" applyFont="1" applyFill="1" applyBorder="1" applyAlignment="1">
      <alignment horizontal="center"/>
    </xf>
    <xf numFmtId="165" fontId="43" fillId="5" borderId="35" xfId="13" applyNumberFormat="1" applyFont="1" applyFill="1" applyBorder="1" applyAlignment="1">
      <alignment horizontal="center"/>
    </xf>
    <xf numFmtId="0" fontId="5" fillId="0" borderId="35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9" fontId="4" fillId="0" borderId="0" xfId="0" applyNumberFormat="1" applyFont="1" applyAlignment="1">
      <alignment horizontal="center"/>
    </xf>
    <xf numFmtId="165" fontId="4" fillId="0" borderId="0" xfId="1" applyNumberFormat="1" applyFont="1" applyFill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168" fontId="5" fillId="0" borderId="48" xfId="1" applyNumberFormat="1" applyFont="1" applyFill="1" applyBorder="1" applyAlignment="1">
      <alignment vertical="center" wrapText="1"/>
    </xf>
    <xf numFmtId="168" fontId="5" fillId="0" borderId="35" xfId="1" applyNumberFormat="1" applyFont="1" applyFill="1" applyBorder="1" applyAlignment="1">
      <alignment vertical="center" wrapText="1"/>
    </xf>
    <xf numFmtId="0" fontId="24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46" fillId="0" borderId="35" xfId="0" applyFont="1" applyBorder="1" applyAlignment="1">
      <alignment horizontal="center" vertical="top" wrapText="1"/>
    </xf>
    <xf numFmtId="0" fontId="46" fillId="0" borderId="35" xfId="0" applyFont="1" applyBorder="1" applyAlignment="1">
      <alignment horizontal="left" vertical="center" wrapText="1"/>
    </xf>
    <xf numFmtId="0" fontId="14" fillId="0" borderId="31" xfId="0" applyFont="1" applyBorder="1" applyAlignment="1">
      <alignment vertical="center" wrapText="1"/>
    </xf>
    <xf numFmtId="0" fontId="14" fillId="0" borderId="42" xfId="0" applyFont="1" applyBorder="1" applyAlignment="1">
      <alignment vertical="center" wrapText="1"/>
    </xf>
    <xf numFmtId="0" fontId="14" fillId="0" borderId="32" xfId="0" applyFont="1" applyBorder="1" applyAlignment="1">
      <alignment vertical="center" wrapText="1"/>
    </xf>
    <xf numFmtId="0" fontId="40" fillId="0" borderId="31" xfId="0" applyFont="1" applyBorder="1" applyAlignment="1">
      <alignment horizontal="left" vertical="center" wrapText="1"/>
    </xf>
    <xf numFmtId="0" fontId="17" fillId="0" borderId="42" xfId="0" applyFont="1" applyBorder="1" applyAlignment="1">
      <alignment horizontal="left" vertical="center" wrapText="1"/>
    </xf>
    <xf numFmtId="0" fontId="17" fillId="0" borderId="32" xfId="0" applyFont="1" applyBorder="1" applyAlignment="1">
      <alignment horizontal="left" vertical="center" wrapText="1"/>
    </xf>
    <xf numFmtId="0" fontId="45" fillId="0" borderId="31" xfId="0" applyFont="1" applyBorder="1" applyAlignment="1">
      <alignment horizontal="center" vertical="center"/>
    </xf>
    <xf numFmtId="0" fontId="45" fillId="0" borderId="42" xfId="0" applyFont="1" applyBorder="1" applyAlignment="1">
      <alignment horizontal="center" vertical="center"/>
    </xf>
    <xf numFmtId="0" fontId="45" fillId="0" borderId="32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45" fillId="0" borderId="31" xfId="0" applyFont="1" applyBorder="1" applyAlignment="1">
      <alignment horizontal="center" vertical="center" wrapText="1"/>
    </xf>
    <xf numFmtId="0" fontId="45" fillId="0" borderId="31" xfId="0" applyFont="1" applyBorder="1" applyAlignment="1">
      <alignment vertical="center" wrapText="1"/>
    </xf>
    <xf numFmtId="0" fontId="14" fillId="0" borderId="43" xfId="0" applyFont="1" applyBorder="1" applyAlignment="1">
      <alignment vertical="center" wrapText="1"/>
    </xf>
    <xf numFmtId="0" fontId="14" fillId="0" borderId="47" xfId="0" applyFont="1" applyBorder="1" applyAlignment="1">
      <alignment vertical="center" wrapText="1"/>
    </xf>
    <xf numFmtId="0" fontId="14" fillId="0" borderId="44" xfId="0" applyFont="1" applyBorder="1" applyAlignment="1">
      <alignment vertical="center" wrapText="1"/>
    </xf>
    <xf numFmtId="0" fontId="14" fillId="0" borderId="45" xfId="0" applyFont="1" applyBorder="1" applyAlignment="1">
      <alignment vertical="center" wrapText="1"/>
    </xf>
    <xf numFmtId="0" fontId="14" fillId="0" borderId="41" xfId="0" applyFont="1" applyBorder="1" applyAlignment="1">
      <alignment vertical="center" wrapText="1"/>
    </xf>
    <xf numFmtId="0" fontId="14" fillId="0" borderId="46" xfId="0" applyFont="1" applyBorder="1" applyAlignment="1">
      <alignment vertical="center" wrapText="1"/>
    </xf>
    <xf numFmtId="0" fontId="45" fillId="0" borderId="43" xfId="0" applyFont="1" applyBorder="1" applyAlignment="1">
      <alignment vertical="center" wrapText="1"/>
    </xf>
    <xf numFmtId="0" fontId="15" fillId="0" borderId="0" xfId="0" applyFont="1" applyAlignment="1">
      <alignment horizontal="center"/>
    </xf>
    <xf numFmtId="0" fontId="41" fillId="0" borderId="41" xfId="0" applyFont="1" applyBorder="1" applyAlignment="1">
      <alignment horizontal="right"/>
    </xf>
    <xf numFmtId="0" fontId="16" fillId="0" borderId="41" xfId="0" applyFont="1" applyBorder="1" applyAlignment="1">
      <alignment horizontal="right"/>
    </xf>
    <xf numFmtId="0" fontId="17" fillId="0" borderId="31" xfId="0" applyFont="1" applyBorder="1" applyAlignment="1">
      <alignment vertical="center" wrapText="1"/>
    </xf>
    <xf numFmtId="0" fontId="17" fillId="0" borderId="42" xfId="0" applyFont="1" applyBorder="1" applyAlignment="1">
      <alignment vertical="center" wrapText="1"/>
    </xf>
    <xf numFmtId="0" fontId="17" fillId="0" borderId="32" xfId="0" applyFont="1" applyBorder="1" applyAlignment="1">
      <alignment vertical="center" wrapText="1"/>
    </xf>
    <xf numFmtId="0" fontId="16" fillId="0" borderId="31" xfId="0" applyFont="1" applyBorder="1" applyAlignment="1">
      <alignment vertical="center" wrapText="1"/>
    </xf>
    <xf numFmtId="0" fontId="16" fillId="0" borderId="32" xfId="0" applyFont="1" applyBorder="1" applyAlignment="1">
      <alignment vertical="center" wrapText="1"/>
    </xf>
    <xf numFmtId="0" fontId="14" fillId="0" borderId="43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 wrapText="1"/>
    </xf>
    <xf numFmtId="0" fontId="14" fillId="0" borderId="45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 wrapText="1"/>
    </xf>
    <xf numFmtId="0" fontId="5" fillId="2" borderId="31" xfId="25" applyFont="1" applyFill="1" applyBorder="1" applyAlignment="1">
      <alignment horizontal="center"/>
    </xf>
    <xf numFmtId="0" fontId="5" fillId="2" borderId="32" xfId="25" applyFont="1" applyFill="1" applyBorder="1" applyAlignment="1">
      <alignment horizontal="center"/>
    </xf>
    <xf numFmtId="0" fontId="1" fillId="0" borderId="35" xfId="0" applyFont="1" applyBorder="1" applyAlignment="1">
      <alignment horizontal="center"/>
    </xf>
  </cellXfs>
  <cellStyles count="58">
    <cellStyle name="Comma" xfId="1" builtinId="3"/>
    <cellStyle name="Comma 12" xfId="3" xr:uid="{00000000-0005-0000-0000-000001000000}"/>
    <cellStyle name="Comma 19" xfId="4" xr:uid="{00000000-0005-0000-0000-000002000000}"/>
    <cellStyle name="Comma 2" xfId="5" xr:uid="{00000000-0005-0000-0000-000003000000}"/>
    <cellStyle name="Comma 2 2" xfId="6" xr:uid="{00000000-0005-0000-0000-000004000000}"/>
    <cellStyle name="Comma 2 3" xfId="7" xr:uid="{00000000-0005-0000-0000-000005000000}"/>
    <cellStyle name="Comma 2 4" xfId="8" xr:uid="{00000000-0005-0000-0000-000006000000}"/>
    <cellStyle name="Comma 2 6" xfId="9" xr:uid="{00000000-0005-0000-0000-000007000000}"/>
    <cellStyle name="Comma 27" xfId="10" xr:uid="{00000000-0005-0000-0000-000008000000}"/>
    <cellStyle name="Comma 3" xfId="11" xr:uid="{00000000-0005-0000-0000-000009000000}"/>
    <cellStyle name="Comma 3 2" xfId="12" xr:uid="{00000000-0005-0000-0000-00000A000000}"/>
    <cellStyle name="Comma 4" xfId="13" xr:uid="{00000000-0005-0000-0000-00000B000000}"/>
    <cellStyle name="Comma 5" xfId="14" xr:uid="{00000000-0005-0000-0000-00000C000000}"/>
    <cellStyle name="Comma 7" xfId="15" xr:uid="{00000000-0005-0000-0000-00000D000000}"/>
    <cellStyle name="Comma_Sheet1" xfId="16" xr:uid="{00000000-0005-0000-0000-00000E000000}"/>
    <cellStyle name="Good 2" xfId="17" xr:uid="{00000000-0005-0000-0000-00000F000000}"/>
    <cellStyle name="Normal" xfId="0" builtinId="0"/>
    <cellStyle name="Normal 10" xfId="18" xr:uid="{00000000-0005-0000-0000-000011000000}"/>
    <cellStyle name="Normal 12 2" xfId="19" xr:uid="{00000000-0005-0000-0000-000012000000}"/>
    <cellStyle name="Normal 13" xfId="20" xr:uid="{00000000-0005-0000-0000-000013000000}"/>
    <cellStyle name="Normal 15" xfId="21" xr:uid="{00000000-0005-0000-0000-000014000000}"/>
    <cellStyle name="Normal 16" xfId="22" xr:uid="{00000000-0005-0000-0000-000015000000}"/>
    <cellStyle name="Normal 18" xfId="23" xr:uid="{00000000-0005-0000-0000-000016000000}"/>
    <cellStyle name="Normal 2" xfId="24" xr:uid="{00000000-0005-0000-0000-000017000000}"/>
    <cellStyle name="Normal 2 2" xfId="25" xr:uid="{00000000-0005-0000-0000-000018000000}"/>
    <cellStyle name="Normal 21" xfId="26" xr:uid="{00000000-0005-0000-0000-000019000000}"/>
    <cellStyle name="Normal 3" xfId="27" xr:uid="{00000000-0005-0000-0000-00001A000000}"/>
    <cellStyle name="Normal 3 2" xfId="28" xr:uid="{00000000-0005-0000-0000-00001B000000}"/>
    <cellStyle name="Normal 4" xfId="29" xr:uid="{00000000-0005-0000-0000-00001C000000}"/>
    <cellStyle name="Normal 5" xfId="30" xr:uid="{00000000-0005-0000-0000-00001D000000}"/>
    <cellStyle name="Normal 6" xfId="31" xr:uid="{00000000-0005-0000-0000-00001E000000}"/>
    <cellStyle name="Normal 7" xfId="32" xr:uid="{00000000-0005-0000-0000-00001F000000}"/>
    <cellStyle name="Normal 7 2" xfId="33" xr:uid="{00000000-0005-0000-0000-000020000000}"/>
    <cellStyle name="Normal_Sheet1" xfId="34" xr:uid="{00000000-0005-0000-0000-000021000000}"/>
    <cellStyle name="Normal_Sheet1_1" xfId="35" xr:uid="{00000000-0005-0000-0000-000022000000}"/>
    <cellStyle name="Normal_Sheet1_2" xfId="36" xr:uid="{00000000-0005-0000-0000-000023000000}"/>
    <cellStyle name="Normal_Sheet1_3" xfId="37" xr:uid="{00000000-0005-0000-0000-000024000000}"/>
    <cellStyle name="Normal_Sheet1_4" xfId="38" xr:uid="{00000000-0005-0000-0000-000025000000}"/>
    <cellStyle name="Normal_Sheet1_7" xfId="39" xr:uid="{00000000-0005-0000-0000-000026000000}"/>
    <cellStyle name="Normal_Sheet1_9" xfId="40" xr:uid="{00000000-0005-0000-0000-000027000000}"/>
    <cellStyle name="Normal_Sheet2" xfId="41" xr:uid="{00000000-0005-0000-0000-000028000000}"/>
    <cellStyle name="Normal_Sheet3_1" xfId="42" xr:uid="{00000000-0005-0000-0000-000029000000}"/>
    <cellStyle name="Normal_t1.2020" xfId="43" xr:uid="{00000000-0005-0000-0000-00002A000000}"/>
    <cellStyle name="Normal_T1.2022" xfId="44" xr:uid="{00000000-0005-0000-0000-00002B000000}"/>
    <cellStyle name="Normal_T1.2022_1" xfId="45" xr:uid="{00000000-0005-0000-0000-00002C000000}"/>
    <cellStyle name="Normal_T1.2022_2" xfId="46" xr:uid="{00000000-0005-0000-0000-00002D000000}"/>
    <cellStyle name="Normal_T1.2022_3" xfId="47" xr:uid="{00000000-0005-0000-0000-00002E000000}"/>
    <cellStyle name="Normal_T6.2022_3" xfId="48" xr:uid="{00000000-0005-0000-0000-00002F000000}"/>
    <cellStyle name="Normal_T7.2022" xfId="49" xr:uid="{00000000-0005-0000-0000-000030000000}"/>
    <cellStyle name="Percent" xfId="2" builtinId="5"/>
    <cellStyle name="Percent 10" xfId="50" xr:uid="{00000000-0005-0000-0000-000032000000}"/>
    <cellStyle name="Percent 2" xfId="51" xr:uid="{00000000-0005-0000-0000-000033000000}"/>
    <cellStyle name="Percent 2 2" xfId="52" xr:uid="{00000000-0005-0000-0000-000034000000}"/>
    <cellStyle name="Percent 2 3" xfId="53" xr:uid="{00000000-0005-0000-0000-000035000000}"/>
    <cellStyle name="Percent 3" xfId="54" xr:uid="{00000000-0005-0000-0000-000036000000}"/>
    <cellStyle name="Percent 4" xfId="55" xr:uid="{00000000-0005-0000-0000-000037000000}"/>
    <cellStyle name="Percent 5" xfId="56" xr:uid="{00000000-0005-0000-0000-000038000000}"/>
    <cellStyle name="Percent 6" xfId="57" xr:uid="{00000000-0005-0000-0000-000039000000}"/>
  </cellStyles>
  <dxfs count="2">
    <dxf>
      <fill>
        <patternFill patternType="solid">
          <bgColor theme="9" tint="0.79992065187536243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theme="9" tint="0.79992065187536243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449581</xdr:colOff>
      <xdr:row>3</xdr:row>
      <xdr:rowOff>57150</xdr:rowOff>
    </xdr:from>
    <xdr:to>
      <xdr:col>5</xdr:col>
      <xdr:colOff>590550</xdr:colOff>
      <xdr:row>3</xdr:row>
      <xdr:rowOff>161925</xdr:rowOff>
    </xdr:to>
    <xdr:sp macro="" textlink="">
      <xdr:nvSpPr>
        <xdr:cNvPr id="2" name="Flowchart: Process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rrowheads="1"/>
        </xdr:cNvSpPr>
      </xdr:nvSpPr>
      <xdr:spPr>
        <a:xfrm>
          <a:off x="5897881" y="762000"/>
          <a:ext cx="140969" cy="104775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OCAO%202012\KIEM%20TOAN%202012\AAA%202012%20-%20G%20section%20-%20Advance%20-%20Consol%20-%20NQTr.xls\AAA%202012%20-%20G%20section%20-%20Advance%20-%20Consol%20-%20NQT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AM%202014\THONG%20KE%20NAM%202023\BIEU%20MAU%20TINH%20LUONG_2023\BIEU%20MAU%20TINH%20LUONG_202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UYEN%202023\THEO%20DOI%20THUC%20THU%202023\0420\0420_BC%20THUC%20THU%20QD89&amp;CV24.2023.XL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KTSGD\NAM%202011\THONG%20KE\TNDS%20OTO\TONG%20HOP%207100_2011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n doi 311212"/>
      <sheetName val="VY"/>
      <sheetName val="G101 - WB"/>
      <sheetName val="PBC"/>
      <sheetName val="G301- WB"/>
      <sheetName val="G302-WB"/>
      <sheetName val="HO"/>
      <sheetName val="NS"/>
      <sheetName val="BS"/>
      <sheetName val="DS"/>
      <sheetName val="TS"/>
      <sheetName val="SG"/>
      <sheetName val="HN"/>
      <sheetName val="HH"/>
      <sheetName val="HP"/>
      <sheetName val="HD"/>
      <sheetName val="NH"/>
      <sheetName val="QH"/>
      <sheetName val="TB"/>
      <sheetName val="PT"/>
      <sheetName val="BG"/>
      <sheetName val="BN"/>
      <sheetName val="TN"/>
      <sheetName val="NA"/>
      <sheetName val="NB"/>
      <sheetName val="TH"/>
      <sheetName val="QB"/>
      <sheetName val="VP"/>
      <sheetName val="DN"/>
      <sheetName val="QN"/>
      <sheetName val="QG"/>
      <sheetName val="BI"/>
      <sheetName val="KH"/>
      <sheetName val="HU"/>
      <sheetName val="PY"/>
      <sheetName val="BR"/>
      <sheetName val="BD"/>
      <sheetName val="BP"/>
      <sheetName val="BU"/>
      <sheetName val="DA"/>
      <sheetName val="TA"/>
      <sheetName val="AG"/>
      <sheetName val="CM"/>
      <sheetName val="BL"/>
      <sheetName val="DT"/>
      <sheetName val="GI"/>
      <sheetName val="KG"/>
      <sheetName val="CT"/>
      <sheetName val="ST"/>
      <sheetName val="VL"/>
      <sheetName val="DL"/>
      <sheetName val="DO"/>
      <sheetName val="GL"/>
      <sheetName val="LD"/>
      <sheetName val="LO"/>
      <sheetName val="TG"/>
      <sheetName val="BT"/>
      <sheetName val="KT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u cham cong"/>
      <sheetName val="Mau tinh luong KD"/>
      <sheetName val="Thang ..."/>
      <sheetName val="PHIEU LUONG_PHONG"/>
      <sheetName val="H.ANH"/>
      <sheetName val="HỒNG"/>
      <sheetName val="HIỀN"/>
      <sheetName val="SƠN"/>
      <sheetName val="Du Lieu"/>
    </sheetNames>
    <sheetDataSet>
      <sheetData sheetId="0"/>
      <sheetData sheetId="1">
        <row r="7">
          <cell r="A7" t="str">
            <v>STT</v>
          </cell>
          <cell r="B7" t="str">
            <v>MSNV</v>
          </cell>
          <cell r="C7" t="str">
            <v>Họ tên</v>
          </cell>
          <cell r="D7" t="str">
            <v>Chức danh</v>
          </cell>
          <cell r="E7" t="str">
            <v>Ngày vào</v>
          </cell>
          <cell r="F7" t="str">
            <v>Ngày công hưởng lương</v>
          </cell>
          <cell r="G7" t="str">
            <v>Lương CD + PC (theo ngày công)</v>
          </cell>
          <cell r="H7">
            <v>0</v>
          </cell>
          <cell r="I7">
            <v>0</v>
          </cell>
          <cell r="J7" t="str">
            <v>Lương DT/CPKD cá nhân</v>
          </cell>
          <cell r="K7">
            <v>0</v>
          </cell>
          <cell r="L7">
            <v>0</v>
          </cell>
          <cell r="M7">
            <v>0</v>
          </cell>
          <cell r="N7" t="str">
            <v>Tổng Thu nhập (gross)*</v>
          </cell>
          <cell r="O7" t="str">
            <v>DOANH NGHIỆP TRÍCH CÁC KHOẢN BẢO HIỂM (23,5%)</v>
          </cell>
          <cell r="P7">
            <v>0</v>
          </cell>
          <cell r="Q7">
            <v>0</v>
          </cell>
          <cell r="R7">
            <v>0</v>
          </cell>
          <cell r="S7" t="str">
            <v>TRÍCH CÁC KHOẢN BẢO HIỂM CỦA NGƯỜI LAO ĐỘNG (11,5%)</v>
          </cell>
          <cell r="T7">
            <v>0</v>
          </cell>
          <cell r="U7">
            <v>0</v>
          </cell>
          <cell r="V7">
            <v>0</v>
          </cell>
          <cell r="W7" t="str">
            <v>GIẢM TRỪ GIA CẢNH</v>
          </cell>
          <cell r="X7" t="str">
            <v>THU NHẬP TÍNH THUẾ TNCN</v>
          </cell>
          <cell r="Y7" t="str">
            <v>THUẾ TNCN TẠM NỘP</v>
          </cell>
          <cell r="Z7" t="str">
            <v>LƯƠNG THỰC NHẬN</v>
          </cell>
        </row>
        <row r="8">
          <cell r="A8">
            <v>0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str">
            <v>Lương cơ bản (BHXH)</v>
          </cell>
          <cell r="H8" t="str">
            <v>Phụ cấp khác (nếu có)</v>
          </cell>
          <cell r="I8" t="str">
            <v>Thu nhập theo ngày công</v>
          </cell>
          <cell r="J8" t="str">
            <v>Doanh thu KH</v>
          </cell>
          <cell r="K8" t="str">
            <v>Doanh thu TT</v>
          </cell>
          <cell r="L8" t="str">
            <v>Tỷ lệ hoàn thành kế hoạch</v>
          </cell>
          <cell r="M8" t="str">
            <v>Lương theo doanh thu</v>
          </cell>
          <cell r="N8">
            <v>0</v>
          </cell>
          <cell r="O8" t="str">
            <v>BHXH</v>
          </cell>
          <cell r="P8" t="str">
            <v xml:space="preserve">BHYT </v>
          </cell>
          <cell r="Q8" t="str">
            <v xml:space="preserve">BHTN </v>
          </cell>
          <cell r="R8" t="str">
            <v xml:space="preserve">KPCĐ </v>
          </cell>
          <cell r="S8" t="str">
            <v>BHXH</v>
          </cell>
          <cell r="T8" t="str">
            <v>BHYT</v>
          </cell>
          <cell r="U8" t="str">
            <v xml:space="preserve">BHTN </v>
          </cell>
          <cell r="V8" t="str">
            <v xml:space="preserve">KPCĐ 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</row>
        <row r="9">
          <cell r="A9">
            <v>0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0.17499999999999999</v>
          </cell>
          <cell r="P9">
            <v>0.03</v>
          </cell>
          <cell r="Q9">
            <v>0.01</v>
          </cell>
          <cell r="R9">
            <v>0.02</v>
          </cell>
          <cell r="S9">
            <v>0.08</v>
          </cell>
          <cell r="T9">
            <v>1.4999999999999999E-2</v>
          </cell>
          <cell r="U9">
            <v>0.01</v>
          </cell>
          <cell r="V9">
            <v>0.01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</row>
        <row r="10">
          <cell r="A10">
            <v>1</v>
          </cell>
          <cell r="B10" t="str">
            <v>0100000529</v>
          </cell>
          <cell r="C10" t="str">
            <v>Nguyễn Đình Phong</v>
          </cell>
          <cell r="D10" t="str">
            <v>Giám đốc</v>
          </cell>
          <cell r="E10" t="str">
            <v>PKD Đà Lạt</v>
          </cell>
          <cell r="F10">
            <v>22</v>
          </cell>
          <cell r="G10">
            <v>8500000</v>
          </cell>
          <cell r="H10">
            <v>1000000</v>
          </cell>
          <cell r="I10">
            <v>9500000</v>
          </cell>
          <cell r="J10">
            <v>95000000</v>
          </cell>
          <cell r="K10">
            <v>56636625</v>
          </cell>
          <cell r="L10">
            <v>0.59617500000000001</v>
          </cell>
          <cell r="M10">
            <v>0</v>
          </cell>
          <cell r="N10">
            <v>9500000</v>
          </cell>
          <cell r="O10">
            <v>1487500</v>
          </cell>
          <cell r="P10">
            <v>255000</v>
          </cell>
          <cell r="Q10">
            <v>85000</v>
          </cell>
          <cell r="R10">
            <v>170000</v>
          </cell>
          <cell r="S10">
            <v>680000</v>
          </cell>
          <cell r="T10">
            <v>127500</v>
          </cell>
          <cell r="U10">
            <v>85000</v>
          </cell>
          <cell r="V10">
            <v>85000</v>
          </cell>
          <cell r="W10">
            <v>24000000</v>
          </cell>
          <cell r="X10">
            <v>0</v>
          </cell>
          <cell r="Y10">
            <v>0</v>
          </cell>
          <cell r="Z10">
            <v>8522500</v>
          </cell>
        </row>
        <row r="11">
          <cell r="A11">
            <v>2</v>
          </cell>
          <cell r="B11" t="str">
            <v>0100002691</v>
          </cell>
          <cell r="C11" t="str">
            <v>Đoàn Hùng Anh</v>
          </cell>
          <cell r="D11" t="str">
            <v>NVKD</v>
          </cell>
          <cell r="E11" t="str">
            <v>PKD Đà Lạt</v>
          </cell>
          <cell r="F11">
            <v>22</v>
          </cell>
          <cell r="G11">
            <v>4451200</v>
          </cell>
          <cell r="H11">
            <v>0</v>
          </cell>
          <cell r="I11">
            <v>4451200</v>
          </cell>
          <cell r="J11">
            <v>95000000</v>
          </cell>
          <cell r="K11">
            <v>276726695</v>
          </cell>
          <cell r="L11">
            <v>2.9129125789473682</v>
          </cell>
          <cell r="M11">
            <v>13730600</v>
          </cell>
          <cell r="N11">
            <v>18181800</v>
          </cell>
          <cell r="O11">
            <v>778960</v>
          </cell>
          <cell r="P11">
            <v>133536</v>
          </cell>
          <cell r="Q11">
            <v>44512</v>
          </cell>
          <cell r="R11">
            <v>89024</v>
          </cell>
          <cell r="S11">
            <v>356096</v>
          </cell>
          <cell r="T11">
            <v>66768</v>
          </cell>
          <cell r="U11">
            <v>44512</v>
          </cell>
          <cell r="V11">
            <v>44512</v>
          </cell>
          <cell r="W11">
            <v>11000000</v>
          </cell>
          <cell r="X11">
            <v>6669912</v>
          </cell>
          <cell r="Y11">
            <v>416991.20000000007</v>
          </cell>
          <cell r="Z11">
            <v>17252900</v>
          </cell>
        </row>
        <row r="12">
          <cell r="A12">
            <v>3</v>
          </cell>
          <cell r="B12" t="str">
            <v>0100000950</v>
          </cell>
          <cell r="C12" t="str">
            <v>Nguyễn Thị Thúy Hồng</v>
          </cell>
          <cell r="D12" t="str">
            <v>Phó GĐKD</v>
          </cell>
          <cell r="E12" t="str">
            <v>PKD Bảo Lộc</v>
          </cell>
          <cell r="F12">
            <v>22</v>
          </cell>
          <cell r="G12">
            <v>4451200</v>
          </cell>
          <cell r="H12">
            <v>0</v>
          </cell>
          <cell r="I12">
            <v>4451200</v>
          </cell>
          <cell r="J12">
            <v>95000000</v>
          </cell>
          <cell r="K12">
            <v>240686184</v>
          </cell>
          <cell r="L12">
            <v>2.5335387789473685</v>
          </cell>
          <cell r="M12">
            <v>10847400</v>
          </cell>
          <cell r="N12">
            <v>15298600</v>
          </cell>
          <cell r="O12">
            <v>778960</v>
          </cell>
          <cell r="P12">
            <v>133536</v>
          </cell>
          <cell r="Q12">
            <v>44512</v>
          </cell>
          <cell r="R12">
            <v>89024</v>
          </cell>
          <cell r="S12">
            <v>356096</v>
          </cell>
          <cell r="T12">
            <v>66768</v>
          </cell>
          <cell r="U12">
            <v>44512</v>
          </cell>
          <cell r="V12">
            <v>44512</v>
          </cell>
          <cell r="W12">
            <v>15400000</v>
          </cell>
          <cell r="X12">
            <v>0</v>
          </cell>
          <cell r="Y12">
            <v>0</v>
          </cell>
          <cell r="Z12">
            <v>14786700</v>
          </cell>
        </row>
        <row r="13">
          <cell r="A13">
            <v>4</v>
          </cell>
          <cell r="B13" t="str">
            <v>0100002564</v>
          </cell>
          <cell r="C13" t="str">
            <v>Bùi Thị Hiền</v>
          </cell>
          <cell r="D13" t="str">
            <v>NV hổ trợ KD</v>
          </cell>
          <cell r="E13" t="str">
            <v>PKD Bảo Lộc</v>
          </cell>
          <cell r="F13">
            <v>22</v>
          </cell>
          <cell r="G13">
            <v>4451200</v>
          </cell>
          <cell r="H13">
            <v>0</v>
          </cell>
          <cell r="I13">
            <v>4451200</v>
          </cell>
          <cell r="J13">
            <v>0</v>
          </cell>
          <cell r="K13">
            <v>0</v>
          </cell>
          <cell r="L13" t="e">
            <v>#DIV/0!</v>
          </cell>
          <cell r="M13">
            <v>0</v>
          </cell>
          <cell r="N13">
            <v>4451200</v>
          </cell>
          <cell r="O13">
            <v>778960</v>
          </cell>
          <cell r="P13">
            <v>133536</v>
          </cell>
          <cell r="Q13">
            <v>44512</v>
          </cell>
          <cell r="R13">
            <v>89024</v>
          </cell>
          <cell r="S13">
            <v>356096</v>
          </cell>
          <cell r="T13">
            <v>66768</v>
          </cell>
          <cell r="U13">
            <v>44512</v>
          </cell>
          <cell r="V13">
            <v>44512</v>
          </cell>
          <cell r="W13">
            <v>11000000</v>
          </cell>
          <cell r="X13">
            <v>0</v>
          </cell>
          <cell r="Y13">
            <v>0</v>
          </cell>
          <cell r="Z13">
            <v>3939300</v>
          </cell>
        </row>
        <row r="14">
          <cell r="A14">
            <v>5</v>
          </cell>
          <cell r="B14" t="str">
            <v>0100003071</v>
          </cell>
          <cell r="C14" t="str">
            <v>Lê Nguyễn Thanh Sơn</v>
          </cell>
          <cell r="D14" t="str">
            <v>NV hổ trợ KD</v>
          </cell>
          <cell r="E14" t="str">
            <v>PKD Đà Lạt</v>
          </cell>
          <cell r="F14">
            <v>10</v>
          </cell>
          <cell r="G14">
            <v>3783520</v>
          </cell>
          <cell r="H14">
            <v>0</v>
          </cell>
          <cell r="I14">
            <v>1719782</v>
          </cell>
          <cell r="J14">
            <v>0</v>
          </cell>
          <cell r="K14">
            <v>0</v>
          </cell>
          <cell r="L14" t="e">
            <v>#DIV/0!</v>
          </cell>
          <cell r="M14">
            <v>0</v>
          </cell>
          <cell r="N14">
            <v>1719782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11000000</v>
          </cell>
          <cell r="X14">
            <v>0</v>
          </cell>
          <cell r="Y14">
            <v>0</v>
          </cell>
          <cell r="Z14">
            <v>1719800</v>
          </cell>
        </row>
        <row r="15">
          <cell r="A15">
            <v>0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</row>
        <row r="16">
          <cell r="B16">
            <v>0</v>
          </cell>
        </row>
        <row r="19">
          <cell r="B19" t="str">
            <v>GIÁM ĐỐC CHI NHÁNH</v>
          </cell>
        </row>
        <row r="20">
          <cell r="B20">
            <v>0</v>
          </cell>
        </row>
        <row r="21">
          <cell r="B21">
            <v>0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 t="str">
            <v>Họ tên:………………………...………………………..</v>
          </cell>
        </row>
        <row r="25">
          <cell r="B25" t="str">
            <v>(Bảo mật thông tin theo quy định)</v>
          </cell>
        </row>
        <row r="29">
          <cell r="B29">
            <v>0</v>
          </cell>
        </row>
        <row r="30">
          <cell r="B30">
            <v>0</v>
          </cell>
        </row>
        <row r="31">
          <cell r="B31">
            <v>0</v>
          </cell>
        </row>
        <row r="32">
          <cell r="B32">
            <v>0</v>
          </cell>
        </row>
        <row r="33">
          <cell r="B33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IA 31.07"/>
      <sheetName val="MAU THEO DOI"/>
      <sheetName val="DM2023"/>
      <sheetName val="CTG"/>
      <sheetName val="MONCOVER"/>
      <sheetName val="mau upload"/>
      <sheetName val="ACB"/>
      <sheetName val="NCB"/>
      <sheetName val="NAM Á CHUYÊN THU"/>
      <sheetName val="OCB"/>
      <sheetName val="TANG THEM 2018"/>
      <sheetName val="CTKIA"/>
      <sheetName val="LECH MA NVKD"/>
      <sheetName val="HOA DON 11"/>
      <sheetName val="DMKD20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5"/>
      <sheetName val="TONG HOP (2)"/>
      <sheetName val="CHO UP"/>
      <sheetName val="TONG HOP"/>
      <sheetName val="Sheet3"/>
      <sheetName val="Sheet1"/>
      <sheetName val="MAU THEO DOI"/>
    </sheetNames>
    <sheetDataSet>
      <sheetData sheetId="0"/>
      <sheetData sheetId="1"/>
      <sheetData sheetId="2">
        <row r="3">
          <cell r="D3" t="str">
            <v>110097402</v>
          </cell>
          <cell r="E3" t="str">
            <v>Phùng Thị Tiểu Mai</v>
          </cell>
          <cell r="F3" t="str">
            <v>Tổ 3- Mỗ Lao - Hà Đông</v>
          </cell>
          <cell r="G3" t="str">
            <v>KHONG CO</v>
          </cell>
          <cell r="H3" t="str">
            <v>110097402</v>
          </cell>
          <cell r="I3" t="str">
            <v>30X-7942</v>
          </cell>
          <cell r="J3">
            <v>40647</v>
          </cell>
          <cell r="K3">
            <v>41013</v>
          </cell>
          <cell r="L3">
            <v>690000</v>
          </cell>
          <cell r="M3">
            <v>69000</v>
          </cell>
          <cell r="N3">
            <v>140000</v>
          </cell>
          <cell r="O3">
            <v>899000</v>
          </cell>
          <cell r="P3" t="str">
            <v>0399990400</v>
          </cell>
          <cell r="Q3" t="str">
            <v>14/04/2011</v>
          </cell>
          <cell r="R3">
            <v>40821</v>
          </cell>
          <cell r="S3" t="str">
            <v>KKD1</v>
          </cell>
          <cell r="Y3" t="str">
            <v>9004395</v>
          </cell>
          <cell r="Z3" t="str">
            <v>6880425</v>
          </cell>
          <cell r="AA3" t="str">
            <v>1101-0400-070100-11-000031</v>
          </cell>
          <cell r="AB3">
            <v>40791</v>
          </cell>
          <cell r="AC3" t="str">
            <v xml:space="preserve">Yến </v>
          </cell>
          <cell r="AD3" t="str">
            <v>R</v>
          </cell>
        </row>
        <row r="4">
          <cell r="D4" t="str">
            <v>11097251</v>
          </cell>
          <cell r="E4" t="str">
            <v>Hoàng Ngọc Danh</v>
          </cell>
          <cell r="F4" t="str">
            <v>KHONG CO</v>
          </cell>
          <cell r="G4" t="str">
            <v>KHONG CO</v>
          </cell>
          <cell r="H4" t="str">
            <v>11097251</v>
          </cell>
          <cell r="J4">
            <v>40641</v>
          </cell>
          <cell r="K4">
            <v>41007</v>
          </cell>
          <cell r="L4">
            <v>345000</v>
          </cell>
          <cell r="M4">
            <v>34500</v>
          </cell>
          <cell r="O4">
            <v>379500</v>
          </cell>
          <cell r="P4" t="str">
            <v>0300004335</v>
          </cell>
          <cell r="Q4">
            <v>40641</v>
          </cell>
          <cell r="R4">
            <v>40648</v>
          </cell>
          <cell r="S4" t="str">
            <v>KKD1</v>
          </cell>
          <cell r="X4" t="str">
            <v>KO TEMPLATE</v>
          </cell>
          <cell r="Y4" t="str">
            <v>653760</v>
          </cell>
          <cell r="Z4" t="str">
            <v>156535</v>
          </cell>
          <cell r="AA4" t="str">
            <v>OTO0300004335_13</v>
          </cell>
          <cell r="AC4" t="str">
            <v>LUÂN</v>
          </cell>
          <cell r="AD4" t="str">
            <v>R</v>
          </cell>
        </row>
        <row r="5">
          <cell r="D5" t="str">
            <v>11097252</v>
          </cell>
          <cell r="E5" t="str">
            <v>Hồ Sỹ Hùng</v>
          </cell>
          <cell r="F5" t="str">
            <v>KHONG CO</v>
          </cell>
          <cell r="G5" t="str">
            <v>KHONG CO</v>
          </cell>
          <cell r="H5" t="str">
            <v>11097252</v>
          </cell>
          <cell r="J5">
            <v>40641</v>
          </cell>
          <cell r="K5">
            <v>41007</v>
          </cell>
          <cell r="L5">
            <v>345000</v>
          </cell>
          <cell r="M5">
            <v>34500</v>
          </cell>
          <cell r="O5">
            <v>379500</v>
          </cell>
          <cell r="P5" t="str">
            <v>0300004335</v>
          </cell>
          <cell r="Q5">
            <v>40641</v>
          </cell>
          <cell r="R5">
            <v>40648</v>
          </cell>
          <cell r="S5" t="str">
            <v>KKD1</v>
          </cell>
          <cell r="Y5" t="str">
            <v>611736</v>
          </cell>
          <cell r="Z5" t="str">
            <v>8428982</v>
          </cell>
          <cell r="AA5" t="str">
            <v>OTO0300004335_13</v>
          </cell>
          <cell r="AC5" t="str">
            <v>LUÂN</v>
          </cell>
          <cell r="AD5" t="str">
            <v>R</v>
          </cell>
        </row>
        <row r="6">
          <cell r="D6" t="str">
            <v>11097366</v>
          </cell>
          <cell r="E6" t="str">
            <v>CTY CP Thang Máy &amp; Đầu Tư HTC</v>
          </cell>
          <cell r="F6" t="str">
            <v>KHONG CO</v>
          </cell>
          <cell r="G6" t="str">
            <v>KHONG CO</v>
          </cell>
          <cell r="H6" t="str">
            <v>11097366</v>
          </cell>
          <cell r="I6" t="str">
            <v>30F-9413</v>
          </cell>
          <cell r="J6">
            <v>40641</v>
          </cell>
          <cell r="K6">
            <v>41007</v>
          </cell>
          <cell r="L6">
            <v>690000</v>
          </cell>
          <cell r="M6">
            <v>69000</v>
          </cell>
          <cell r="O6">
            <v>759000</v>
          </cell>
          <cell r="P6" t="str">
            <v>0300004335</v>
          </cell>
          <cell r="Q6">
            <v>40641</v>
          </cell>
          <cell r="R6">
            <v>40648</v>
          </cell>
          <cell r="S6" t="str">
            <v>KKD1</v>
          </cell>
          <cell r="AA6" t="str">
            <v>OTO0300004335_13</v>
          </cell>
          <cell r="AC6" t="str">
            <v>LUÂN</v>
          </cell>
          <cell r="AD6" t="str">
            <v>R</v>
          </cell>
        </row>
        <row r="7">
          <cell r="D7" t="str">
            <v>11097367</v>
          </cell>
          <cell r="E7" t="str">
            <v>Bùi Xuân Tình</v>
          </cell>
          <cell r="F7" t="str">
            <v>KHONG CO</v>
          </cell>
          <cell r="G7" t="str">
            <v>KHONG CO</v>
          </cell>
          <cell r="H7" t="str">
            <v>11097367</v>
          </cell>
          <cell r="I7" t="str">
            <v>30M-1596</v>
          </cell>
          <cell r="J7">
            <v>40643</v>
          </cell>
          <cell r="K7">
            <v>41009</v>
          </cell>
          <cell r="L7">
            <v>345000</v>
          </cell>
          <cell r="M7">
            <v>34500</v>
          </cell>
          <cell r="N7">
            <v>60000</v>
          </cell>
          <cell r="O7">
            <v>439500</v>
          </cell>
          <cell r="P7" t="str">
            <v>0300004335</v>
          </cell>
          <cell r="Q7">
            <v>40643</v>
          </cell>
          <cell r="R7">
            <v>40648</v>
          </cell>
          <cell r="S7" t="str">
            <v>KKD1</v>
          </cell>
          <cell r="AA7" t="str">
            <v>OTO0300004335_13</v>
          </cell>
          <cell r="AC7" t="str">
            <v>LUÂN</v>
          </cell>
          <cell r="AD7" t="str">
            <v>R</v>
          </cell>
        </row>
        <row r="8">
          <cell r="D8" t="str">
            <v>11097365</v>
          </cell>
          <cell r="E8" t="str">
            <v>CTY TNHH Đầu  Tư XD Thiên Phú</v>
          </cell>
          <cell r="F8" t="str">
            <v>KHONG CO</v>
          </cell>
          <cell r="G8" t="str">
            <v>KHONG CO</v>
          </cell>
          <cell r="H8" t="str">
            <v>11097365</v>
          </cell>
          <cell r="I8" t="str">
            <v>29Y-1658</v>
          </cell>
          <cell r="J8">
            <v>40640</v>
          </cell>
          <cell r="K8">
            <v>41006</v>
          </cell>
          <cell r="L8">
            <v>690000</v>
          </cell>
          <cell r="M8">
            <v>69000</v>
          </cell>
          <cell r="O8">
            <v>759000</v>
          </cell>
          <cell r="P8" t="str">
            <v>0300004335</v>
          </cell>
          <cell r="Q8">
            <v>40640</v>
          </cell>
          <cell r="R8">
            <v>40648</v>
          </cell>
          <cell r="S8" t="str">
            <v>KKD1</v>
          </cell>
          <cell r="AA8" t="str">
            <v>OTO0300004335_13</v>
          </cell>
          <cell r="AC8" t="str">
            <v>LUÂN</v>
          </cell>
          <cell r="AD8" t="str">
            <v>R</v>
          </cell>
        </row>
        <row r="9">
          <cell r="D9" t="str">
            <v>11097368</v>
          </cell>
          <cell r="E9" t="str">
            <v>LÂM CHÍ DŨNG</v>
          </cell>
          <cell r="F9" t="str">
            <v>KHONG CO</v>
          </cell>
          <cell r="H9" t="str">
            <v>11097368</v>
          </cell>
          <cell r="I9" t="str">
            <v>29Z-3708</v>
          </cell>
          <cell r="J9">
            <v>40648</v>
          </cell>
          <cell r="K9">
            <v>41014</v>
          </cell>
          <cell r="L9">
            <v>690000</v>
          </cell>
          <cell r="M9">
            <v>69000</v>
          </cell>
          <cell r="O9">
            <v>759000</v>
          </cell>
          <cell r="P9" t="str">
            <v>0300004335</v>
          </cell>
          <cell r="Q9">
            <v>40648</v>
          </cell>
          <cell r="R9">
            <v>40651</v>
          </cell>
          <cell r="S9" t="str">
            <v>KKD1</v>
          </cell>
          <cell r="X9" t="str">
            <v>KO TEMPLATE</v>
          </cell>
          <cell r="AA9" t="str">
            <v>OTO0300004335_15</v>
          </cell>
          <cell r="AB9" t="str">
            <v>LUAN</v>
          </cell>
          <cell r="AC9" t="str">
            <v>LUÂN</v>
          </cell>
          <cell r="AD9" t="str">
            <v>R</v>
          </cell>
        </row>
        <row r="10">
          <cell r="D10" t="str">
            <v>11097369</v>
          </cell>
          <cell r="E10" t="str">
            <v>VƯƠNG NGỌC CHI</v>
          </cell>
          <cell r="F10" t="str">
            <v>KHONG CO</v>
          </cell>
          <cell r="H10" t="str">
            <v>11097369</v>
          </cell>
          <cell r="J10">
            <v>40648</v>
          </cell>
          <cell r="K10">
            <v>41014</v>
          </cell>
          <cell r="L10">
            <v>345000</v>
          </cell>
          <cell r="M10">
            <v>34500</v>
          </cell>
          <cell r="N10">
            <v>100000</v>
          </cell>
          <cell r="O10">
            <v>479500</v>
          </cell>
          <cell r="P10" t="str">
            <v>0300004335</v>
          </cell>
          <cell r="Q10">
            <v>40648</v>
          </cell>
          <cell r="R10">
            <v>40651</v>
          </cell>
          <cell r="S10" t="str">
            <v>KKD1</v>
          </cell>
          <cell r="Y10" t="str">
            <v>914802</v>
          </cell>
          <cell r="Z10" t="str">
            <v>9317940</v>
          </cell>
          <cell r="AA10" t="str">
            <v>OTO0300004335_15</v>
          </cell>
          <cell r="AB10" t="str">
            <v>LUAN</v>
          </cell>
          <cell r="AC10" t="str">
            <v>LUÂN</v>
          </cell>
          <cell r="AD10" t="str">
            <v>R</v>
          </cell>
        </row>
        <row r="11">
          <cell r="D11" t="str">
            <v>11097453</v>
          </cell>
          <cell r="E11" t="str">
            <v>DƯƠNG VĂN LAM</v>
          </cell>
          <cell r="F11" t="str">
            <v>THỤY LÂM, ĐÔNG ANH, HN</v>
          </cell>
          <cell r="H11" t="str">
            <v>11097453</v>
          </cell>
          <cell r="J11">
            <v>40648</v>
          </cell>
          <cell r="K11">
            <v>41014</v>
          </cell>
          <cell r="L11">
            <v>656000</v>
          </cell>
          <cell r="M11">
            <v>65600</v>
          </cell>
          <cell r="O11">
            <v>721600</v>
          </cell>
          <cell r="P11" t="str">
            <v>0300004335</v>
          </cell>
          <cell r="Q11">
            <v>40648</v>
          </cell>
          <cell r="R11">
            <v>40651</v>
          </cell>
          <cell r="S11" t="str">
            <v>CD</v>
          </cell>
          <cell r="Y11" t="str">
            <v>101052</v>
          </cell>
          <cell r="Z11" t="str">
            <v>002806</v>
          </cell>
          <cell r="AA11" t="str">
            <v>OTO0300004335_16</v>
          </cell>
          <cell r="AC11" t="str">
            <v>OANH</v>
          </cell>
          <cell r="AD11" t="str">
            <v>R</v>
          </cell>
        </row>
        <row r="12">
          <cell r="D12" t="str">
            <v>110097411</v>
          </cell>
          <cell r="E12" t="str">
            <v>TRẦN XUÂN VINH</v>
          </cell>
          <cell r="F12" t="str">
            <v>HÀ NỘI</v>
          </cell>
          <cell r="G12" t="str">
            <v>KHÔNG CÓ</v>
          </cell>
          <cell r="H12">
            <v>110097411</v>
          </cell>
          <cell r="I12" t="str">
            <v>29V-0523</v>
          </cell>
          <cell r="J12">
            <v>40643</v>
          </cell>
          <cell r="K12">
            <v>41009</v>
          </cell>
          <cell r="L12">
            <v>345000</v>
          </cell>
          <cell r="M12">
            <v>34500</v>
          </cell>
          <cell r="O12">
            <v>379500</v>
          </cell>
          <cell r="P12" t="str">
            <v>0399990400</v>
          </cell>
          <cell r="Q12" t="str">
            <v>10/4/2011</v>
          </cell>
          <cell r="R12">
            <v>40654</v>
          </cell>
          <cell r="Y12" t="str">
            <v>264289</v>
          </cell>
          <cell r="Z12" t="str">
            <v>184035</v>
          </cell>
          <cell r="AA12" t="str">
            <v>OTO0300004335_17</v>
          </cell>
          <cell r="AC12" t="str">
            <v>OANH</v>
          </cell>
          <cell r="AD12" t="str">
            <v>R</v>
          </cell>
        </row>
        <row r="13">
          <cell r="D13" t="str">
            <v>110097412</v>
          </cell>
          <cell r="E13" t="str">
            <v>NGUYỄN VĂN TUẤN</v>
          </cell>
          <cell r="F13" t="str">
            <v>HÀ NỘI</v>
          </cell>
          <cell r="G13" t="str">
            <v>KHÔNG CÓ</v>
          </cell>
          <cell r="H13">
            <v>110097412</v>
          </cell>
          <cell r="I13" t="str">
            <v>30H-3656</v>
          </cell>
          <cell r="J13">
            <v>40643</v>
          </cell>
          <cell r="K13">
            <v>41009</v>
          </cell>
          <cell r="L13">
            <v>1104000</v>
          </cell>
          <cell r="M13">
            <v>110400</v>
          </cell>
          <cell r="O13">
            <v>1214400</v>
          </cell>
          <cell r="P13" t="str">
            <v>0399990400</v>
          </cell>
          <cell r="Q13" t="str">
            <v>10/4/2011</v>
          </cell>
          <cell r="R13">
            <v>40654</v>
          </cell>
          <cell r="AA13" t="str">
            <v>OTO0300004335_17</v>
          </cell>
          <cell r="AC13" t="str">
            <v>OANH</v>
          </cell>
          <cell r="AD13" t="str">
            <v>R</v>
          </cell>
        </row>
        <row r="14">
          <cell r="D14" t="str">
            <v>110097571</v>
          </cell>
          <cell r="E14" t="str">
            <v>TRỊNH VĂN NAM</v>
          </cell>
          <cell r="F14" t="str">
            <v>HÀ NỘI</v>
          </cell>
          <cell r="G14" t="str">
            <v>KHÔNG CÓ</v>
          </cell>
          <cell r="H14">
            <v>110097571</v>
          </cell>
          <cell r="J14">
            <v>40654</v>
          </cell>
          <cell r="K14">
            <v>41020</v>
          </cell>
          <cell r="L14">
            <v>345000</v>
          </cell>
          <cell r="M14">
            <v>34500</v>
          </cell>
          <cell r="N14">
            <v>250000</v>
          </cell>
          <cell r="O14">
            <v>629500</v>
          </cell>
          <cell r="P14" t="str">
            <v>0399990400</v>
          </cell>
          <cell r="Q14" t="str">
            <v>21/4/2011</v>
          </cell>
          <cell r="R14">
            <v>40654</v>
          </cell>
          <cell r="AA14" t="str">
            <v>OTO0300004335_17</v>
          </cell>
          <cell r="AC14" t="str">
            <v>OANH</v>
          </cell>
          <cell r="AD14" t="str">
            <v>R</v>
          </cell>
        </row>
        <row r="15">
          <cell r="D15" t="str">
            <v>110097454</v>
          </cell>
          <cell r="E15" t="str">
            <v>TRẦN QUỐC HẢI</v>
          </cell>
          <cell r="F15" t="str">
            <v>41 AN THÀNH, YÊN PHỤ, TÂY HỒ</v>
          </cell>
          <cell r="G15" t="str">
            <v>KHÔNG CÓ</v>
          </cell>
          <cell r="H15" t="str">
            <v>110097454</v>
          </cell>
          <cell r="I15" t="str">
            <v>30T-1871</v>
          </cell>
          <cell r="J15">
            <v>40651</v>
          </cell>
          <cell r="K15">
            <v>41017</v>
          </cell>
          <cell r="L15">
            <v>345000</v>
          </cell>
          <cell r="M15">
            <v>34500</v>
          </cell>
          <cell r="O15">
            <v>379500</v>
          </cell>
          <cell r="P15" t="str">
            <v>0399990400</v>
          </cell>
          <cell r="Q15">
            <v>40651</v>
          </cell>
          <cell r="R15">
            <v>40655</v>
          </cell>
          <cell r="AA15" t="str">
            <v>OTO0300004335_18</v>
          </cell>
          <cell r="AB15" t="str">
            <v>22/4/2011</v>
          </cell>
          <cell r="AC15" t="str">
            <v>OANH</v>
          </cell>
          <cell r="AD15" t="str">
            <v>R</v>
          </cell>
        </row>
        <row r="16">
          <cell r="D16" t="str">
            <v>110097455</v>
          </cell>
          <cell r="E16" t="str">
            <v>CÔNG TY TNHH XD &amp; VT ĐỨC THỊNH</v>
          </cell>
          <cell r="F16" t="str">
            <v>VĨNH NGỌC, ĐÔNG ANH, HN</v>
          </cell>
          <cell r="G16" t="str">
            <v>KHÔNG CÓ</v>
          </cell>
          <cell r="H16" t="str">
            <v>110097455</v>
          </cell>
          <cell r="I16" t="str">
            <v>29Y-3362</v>
          </cell>
          <cell r="J16">
            <v>40651</v>
          </cell>
          <cell r="K16">
            <v>41017</v>
          </cell>
          <cell r="L16">
            <v>656000</v>
          </cell>
          <cell r="M16">
            <v>65600</v>
          </cell>
          <cell r="N16">
            <v>30000</v>
          </cell>
          <cell r="O16">
            <v>751600</v>
          </cell>
          <cell r="P16" t="str">
            <v>0399990400</v>
          </cell>
          <cell r="Q16">
            <v>40651</v>
          </cell>
          <cell r="R16">
            <v>40655</v>
          </cell>
          <cell r="AA16" t="str">
            <v>OTO0300004335_18</v>
          </cell>
          <cell r="AB16" t="str">
            <v>22/4/2011</v>
          </cell>
          <cell r="AC16" t="str">
            <v>OANH</v>
          </cell>
          <cell r="AD16" t="str">
            <v>R</v>
          </cell>
        </row>
        <row r="17">
          <cell r="D17" t="str">
            <v>110097456</v>
          </cell>
          <cell r="E17" t="str">
            <v>XÍ NGHIỆP ĐẦU MÁY YÊN VIÊN</v>
          </cell>
          <cell r="F17" t="str">
            <v>YÊN VIÊN, GIA LÂM, HN</v>
          </cell>
          <cell r="G17" t="str">
            <v>KHÔNG CÓ</v>
          </cell>
          <cell r="H17" t="str">
            <v>110097456</v>
          </cell>
          <cell r="I17" t="str">
            <v>30K-9902</v>
          </cell>
          <cell r="J17">
            <v>40652</v>
          </cell>
          <cell r="K17">
            <v>41018</v>
          </cell>
          <cell r="L17">
            <v>656000</v>
          </cell>
          <cell r="M17">
            <v>65600</v>
          </cell>
          <cell r="N17">
            <v>60000</v>
          </cell>
          <cell r="O17">
            <v>781600</v>
          </cell>
          <cell r="P17" t="str">
            <v>0399990400</v>
          </cell>
          <cell r="Q17">
            <v>40652</v>
          </cell>
          <cell r="R17">
            <v>40655</v>
          </cell>
          <cell r="AA17" t="str">
            <v>OTO0300004335_18</v>
          </cell>
          <cell r="AB17" t="str">
            <v>22/4/2011</v>
          </cell>
          <cell r="AC17" t="str">
            <v>OANH</v>
          </cell>
          <cell r="AD17" t="str">
            <v>R</v>
          </cell>
        </row>
        <row r="18">
          <cell r="D18" t="str">
            <v>110097457</v>
          </cell>
          <cell r="E18" t="str">
            <v>XÍ NGHIỆP ĐẦU MÁY YÊN VIÊN</v>
          </cell>
          <cell r="F18" t="str">
            <v>YÊN VIÊN, GIA LÂM, HN</v>
          </cell>
          <cell r="G18" t="str">
            <v>KHÔNG CÓ</v>
          </cell>
          <cell r="H18" t="str">
            <v>110097457</v>
          </cell>
          <cell r="I18" t="str">
            <v>30K-9552</v>
          </cell>
          <cell r="J18">
            <v>40652</v>
          </cell>
          <cell r="K18">
            <v>41018</v>
          </cell>
          <cell r="L18">
            <v>345000</v>
          </cell>
          <cell r="M18">
            <v>34500</v>
          </cell>
          <cell r="N18">
            <v>100000</v>
          </cell>
          <cell r="O18">
            <v>479500</v>
          </cell>
          <cell r="P18" t="str">
            <v>0399990400</v>
          </cell>
          <cell r="Q18">
            <v>40652</v>
          </cell>
          <cell r="R18">
            <v>40655</v>
          </cell>
          <cell r="AA18" t="str">
            <v>OTO0300004335_18</v>
          </cell>
          <cell r="AB18" t="str">
            <v>22/4/2011</v>
          </cell>
          <cell r="AC18" t="str">
            <v>OANH</v>
          </cell>
          <cell r="AD18" t="str">
            <v>R</v>
          </cell>
        </row>
        <row r="19">
          <cell r="D19" t="str">
            <v>110097511</v>
          </cell>
          <cell r="E19" t="str">
            <v>CTY TNHH SX VÀ TM HỒNG AN</v>
          </cell>
          <cell r="F19" t="str">
            <v>CẦU LỚN, NAM HỒNG, Đ.ANH, HN</v>
          </cell>
          <cell r="G19" t="str">
            <v>KHÔNG CÓ</v>
          </cell>
          <cell r="H19">
            <v>110097511</v>
          </cell>
          <cell r="I19" t="str">
            <v>29L-0102</v>
          </cell>
          <cell r="J19">
            <v>40659</v>
          </cell>
          <cell r="K19">
            <v>41025</v>
          </cell>
          <cell r="L19">
            <v>656000</v>
          </cell>
          <cell r="M19">
            <v>65600</v>
          </cell>
          <cell r="N19">
            <v>30000</v>
          </cell>
          <cell r="O19">
            <v>751600</v>
          </cell>
          <cell r="P19" t="str">
            <v>0399990400</v>
          </cell>
          <cell r="Q19">
            <v>40659</v>
          </cell>
          <cell r="R19">
            <v>40655</v>
          </cell>
          <cell r="AA19" t="str">
            <v>OTO0300004335_19</v>
          </cell>
          <cell r="AB19" t="str">
            <v>28/4/2011</v>
          </cell>
          <cell r="AC19" t="str">
            <v>OANH</v>
          </cell>
          <cell r="AD19" t="str">
            <v>R</v>
          </cell>
        </row>
        <row r="20">
          <cell r="D20" t="str">
            <v>110097581</v>
          </cell>
          <cell r="E20" t="str">
            <v>CÔNG TY CƠ KHÍ ĐÔNG ANH</v>
          </cell>
          <cell r="F20" t="str">
            <v>TT ĐÔNG ANH, HN</v>
          </cell>
          <cell r="G20" t="str">
            <v>KHÔNG CÓ</v>
          </cell>
          <cell r="H20">
            <v>110097581</v>
          </cell>
          <cell r="I20" t="str">
            <v>29N-1911</v>
          </cell>
          <cell r="J20">
            <v>40658</v>
          </cell>
          <cell r="K20">
            <v>41024</v>
          </cell>
          <cell r="L20">
            <v>690000</v>
          </cell>
          <cell r="M20">
            <v>69000</v>
          </cell>
          <cell r="N20">
            <v>160000</v>
          </cell>
          <cell r="O20">
            <v>919000</v>
          </cell>
          <cell r="P20" t="str">
            <v>0399990400</v>
          </cell>
          <cell r="Q20">
            <v>40658</v>
          </cell>
          <cell r="R20">
            <v>40655</v>
          </cell>
          <cell r="AA20" t="str">
            <v>OTO0300004335_19</v>
          </cell>
          <cell r="AB20" t="str">
            <v>28/4/2011</v>
          </cell>
          <cell r="AC20" t="str">
            <v>OANH</v>
          </cell>
          <cell r="AD20" t="str">
            <v>R</v>
          </cell>
        </row>
        <row r="21">
          <cell r="D21" t="str">
            <v>110097591</v>
          </cell>
          <cell r="E21" t="str">
            <v>NGUYỄN VĂN HÙNG</v>
          </cell>
          <cell r="F21" t="str">
            <v>Cầu Giấy - HN</v>
          </cell>
          <cell r="G21" t="str">
            <v>KHÔNG CÓ</v>
          </cell>
          <cell r="H21" t="str">
            <v>110097591</v>
          </cell>
          <cell r="I21" t="str">
            <v>29X-6852</v>
          </cell>
          <cell r="J21">
            <v>40660</v>
          </cell>
          <cell r="K21">
            <v>41026</v>
          </cell>
          <cell r="L21">
            <v>345000</v>
          </cell>
          <cell r="M21">
            <v>34500</v>
          </cell>
          <cell r="N21">
            <v>100000</v>
          </cell>
          <cell r="O21">
            <v>479500</v>
          </cell>
          <cell r="P21" t="str">
            <v>0300004335</v>
          </cell>
          <cell r="Q21" t="str">
            <v>27/4/2011</v>
          </cell>
          <cell r="R21">
            <v>40663</v>
          </cell>
          <cell r="AA21" t="str">
            <v>OTO0300004335_21</v>
          </cell>
          <cell r="AB21" t="str">
            <v>29/4/2011</v>
          </cell>
          <cell r="AC21" t="str">
            <v>OANH</v>
          </cell>
          <cell r="AD21" t="str">
            <v>R</v>
          </cell>
        </row>
        <row r="22">
          <cell r="D22" t="str">
            <v>110097521</v>
          </cell>
          <cell r="E22" t="str">
            <v>HOÀNG KHÁNH ĐIỆP</v>
          </cell>
          <cell r="F22" t="str">
            <v>HÀ NỘI</v>
          </cell>
          <cell r="G22" t="str">
            <v>KHÔNG CÓ</v>
          </cell>
          <cell r="H22" t="str">
            <v>110097521</v>
          </cell>
          <cell r="I22" t="str">
            <v>30P-6673</v>
          </cell>
          <cell r="J22">
            <v>40653</v>
          </cell>
          <cell r="K22">
            <v>41019</v>
          </cell>
          <cell r="L22">
            <v>811000</v>
          </cell>
          <cell r="M22">
            <v>81100</v>
          </cell>
          <cell r="O22">
            <v>892100</v>
          </cell>
          <cell r="P22" t="str">
            <v>0300004335</v>
          </cell>
          <cell r="Q22" t="str">
            <v>20/4/2011</v>
          </cell>
          <cell r="R22">
            <v>40663</v>
          </cell>
          <cell r="AA22" t="str">
            <v>OTO0300004335_22</v>
          </cell>
          <cell r="AB22" t="str">
            <v>30/4/2011</v>
          </cell>
          <cell r="AC22" t="str">
            <v>OANH</v>
          </cell>
          <cell r="AD22" t="str">
            <v>R</v>
          </cell>
        </row>
        <row r="23">
          <cell r="D23" t="str">
            <v>110097531</v>
          </cell>
          <cell r="E23" t="str">
            <v>DNTN THỦY LÂM</v>
          </cell>
          <cell r="F23" t="str">
            <v>HÀ HUY TẬP,YÊN VIÊN,G.LÂM,HN</v>
          </cell>
          <cell r="G23" t="str">
            <v>KHÔNG CÓ</v>
          </cell>
          <cell r="H23" t="str">
            <v>110097531</v>
          </cell>
          <cell r="I23" t="str">
            <v>29T-9308</v>
          </cell>
          <cell r="J23">
            <v>40657</v>
          </cell>
          <cell r="K23">
            <v>41023</v>
          </cell>
          <cell r="L23">
            <v>656000</v>
          </cell>
          <cell r="M23">
            <v>65600</v>
          </cell>
          <cell r="N23">
            <v>30000</v>
          </cell>
          <cell r="O23">
            <v>751600</v>
          </cell>
          <cell r="P23" t="str">
            <v>0300004335</v>
          </cell>
          <cell r="Q23" t="str">
            <v>24/4/2011</v>
          </cell>
          <cell r="R23">
            <v>40663</v>
          </cell>
          <cell r="AA23" t="str">
            <v>OTO0300004335_22</v>
          </cell>
          <cell r="AB23" t="str">
            <v>30/4/2011</v>
          </cell>
          <cell r="AC23" t="str">
            <v>OANH</v>
          </cell>
          <cell r="AD23" t="str">
            <v>R</v>
          </cell>
        </row>
        <row r="24">
          <cell r="D24" t="str">
            <v>110097532</v>
          </cell>
          <cell r="E24" t="str">
            <v>TRẦN MẠNH DŨNG</v>
          </cell>
          <cell r="F24" t="str">
            <v>HOÀN KIẾM</v>
          </cell>
          <cell r="G24" t="str">
            <v>KHÔNG CÓ</v>
          </cell>
          <cell r="H24" t="str">
            <v>110097532</v>
          </cell>
          <cell r="I24" t="str">
            <v>29 S-7633</v>
          </cell>
          <cell r="J24">
            <v>40657</v>
          </cell>
          <cell r="K24">
            <v>41023</v>
          </cell>
          <cell r="L24">
            <v>345000</v>
          </cell>
          <cell r="M24">
            <v>34500</v>
          </cell>
          <cell r="N24">
            <v>40000</v>
          </cell>
          <cell r="O24">
            <v>419500</v>
          </cell>
          <cell r="P24" t="str">
            <v>0300004335</v>
          </cell>
          <cell r="Q24" t="str">
            <v>24/4/2011</v>
          </cell>
          <cell r="R24">
            <v>40663</v>
          </cell>
          <cell r="AA24" t="str">
            <v>OTO0300004335_22</v>
          </cell>
          <cell r="AB24" t="str">
            <v>30/4/2011</v>
          </cell>
          <cell r="AC24" t="str">
            <v>OANH</v>
          </cell>
          <cell r="AD24" t="str">
            <v>R</v>
          </cell>
        </row>
        <row r="25">
          <cell r="D25" t="str">
            <v>110097533</v>
          </cell>
          <cell r="E25" t="str">
            <v>NGUYỄN TUẤN NGÀ</v>
          </cell>
          <cell r="F25" t="str">
            <v>GIA LÂM</v>
          </cell>
          <cell r="G25" t="str">
            <v>KHÔNG CÓ</v>
          </cell>
          <cell r="H25" t="str">
            <v>110097533</v>
          </cell>
          <cell r="I25" t="str">
            <v>30N-3319</v>
          </cell>
          <cell r="J25">
            <v>40658</v>
          </cell>
          <cell r="K25">
            <v>41024</v>
          </cell>
          <cell r="L25">
            <v>656000</v>
          </cell>
          <cell r="M25">
            <v>65600</v>
          </cell>
          <cell r="O25">
            <v>721600</v>
          </cell>
          <cell r="P25" t="str">
            <v>0300004335</v>
          </cell>
          <cell r="Q25" t="str">
            <v>25/4/2011</v>
          </cell>
          <cell r="R25">
            <v>40663</v>
          </cell>
          <cell r="AA25" t="str">
            <v>OTO0300004335_22</v>
          </cell>
          <cell r="AB25" t="str">
            <v>30/4/2011</v>
          </cell>
          <cell r="AC25" t="str">
            <v>OANH</v>
          </cell>
          <cell r="AD25" t="str">
            <v>R</v>
          </cell>
        </row>
        <row r="26">
          <cell r="D26" t="str">
            <v>110097534</v>
          </cell>
          <cell r="E26" t="str">
            <v>LÊ VĂN AN</v>
          </cell>
          <cell r="F26" t="str">
            <v>TTĐS NGỌC KHÁNH,</v>
          </cell>
          <cell r="G26" t="str">
            <v>KHÔNG CÓ</v>
          </cell>
          <cell r="H26" t="str">
            <v>110097534</v>
          </cell>
          <cell r="I26" t="str">
            <v>29N-3527</v>
          </cell>
          <cell r="J26">
            <v>40662</v>
          </cell>
          <cell r="K26">
            <v>41028</v>
          </cell>
          <cell r="L26">
            <v>690000</v>
          </cell>
          <cell r="M26">
            <v>69000</v>
          </cell>
          <cell r="O26">
            <v>759000</v>
          </cell>
          <cell r="P26" t="str">
            <v>0300004335</v>
          </cell>
          <cell r="Q26" t="str">
            <v>29/4/2011</v>
          </cell>
          <cell r="R26">
            <v>40663</v>
          </cell>
          <cell r="AA26" t="str">
            <v>OTO0300004335_22</v>
          </cell>
          <cell r="AB26" t="str">
            <v>30/4/2011</v>
          </cell>
          <cell r="AC26" t="str">
            <v>OANH</v>
          </cell>
          <cell r="AD26" t="str">
            <v>R</v>
          </cell>
        </row>
        <row r="27">
          <cell r="D27" t="str">
            <v>110097592</v>
          </cell>
          <cell r="E27" t="str">
            <v>Công ty TNHH TM &amp; SX thiết bị công nghiệp</v>
          </cell>
          <cell r="F27" t="str">
            <v>Đông Anh, Hà Nội</v>
          </cell>
          <cell r="G27" t="str">
            <v>KHÔNG CÓ</v>
          </cell>
          <cell r="H27" t="str">
            <v>110097592</v>
          </cell>
          <cell r="I27" t="str">
            <v>30K-4533</v>
          </cell>
          <cell r="J27">
            <v>40662</v>
          </cell>
          <cell r="K27">
            <v>41028</v>
          </cell>
          <cell r="L27">
            <v>345000</v>
          </cell>
          <cell r="M27">
            <v>34500</v>
          </cell>
          <cell r="N27">
            <v>100000</v>
          </cell>
          <cell r="O27">
            <v>479500</v>
          </cell>
          <cell r="P27" t="str">
            <v>0300004335</v>
          </cell>
          <cell r="Q27" t="str">
            <v>29/4/2011</v>
          </cell>
          <cell r="AA27" t="str">
            <v>OTO0300004335_23</v>
          </cell>
          <cell r="AB27">
            <v>40699</v>
          </cell>
          <cell r="AC27" t="str">
            <v>OANH</v>
          </cell>
          <cell r="AD27" t="str">
            <v>R</v>
          </cell>
        </row>
        <row r="28">
          <cell r="D28" t="str">
            <v>110097593</v>
          </cell>
          <cell r="E28" t="str">
            <v>Công ty CP cứu hộ giao thông Khang Minh</v>
          </cell>
          <cell r="F28" t="str">
            <v>Đông Anh, Hà Nội</v>
          </cell>
          <cell r="G28" t="str">
            <v>KHÔNG CÓ</v>
          </cell>
          <cell r="H28" t="str">
            <v>110097593</v>
          </cell>
          <cell r="I28" t="str">
            <v>29C-056.56</v>
          </cell>
          <cell r="J28">
            <v>40662</v>
          </cell>
          <cell r="K28">
            <v>41028</v>
          </cell>
          <cell r="L28">
            <v>1277000</v>
          </cell>
          <cell r="M28">
            <v>127700</v>
          </cell>
          <cell r="N28">
            <v>60000</v>
          </cell>
          <cell r="O28">
            <v>1464700</v>
          </cell>
          <cell r="P28" t="str">
            <v>0300004335</v>
          </cell>
          <cell r="Q28" t="str">
            <v>29/4/2011</v>
          </cell>
          <cell r="AA28" t="str">
            <v>OTO0300004335_23</v>
          </cell>
          <cell r="AB28">
            <v>40699</v>
          </cell>
          <cell r="AC28" t="str">
            <v>OANH</v>
          </cell>
          <cell r="AD28" t="str">
            <v>R</v>
          </cell>
        </row>
        <row r="29">
          <cell r="D29" t="str">
            <v>110097594</v>
          </cell>
          <cell r="E29" t="str">
            <v>Công ty CP cứu hộ giao thông Khang Minh</v>
          </cell>
          <cell r="F29" t="str">
            <v>Đông Anh, Hà Nội</v>
          </cell>
          <cell r="G29" t="str">
            <v>KHÔNG CÓ</v>
          </cell>
          <cell r="H29" t="str">
            <v>110097594</v>
          </cell>
          <cell r="I29" t="str">
            <v>29C-056.57</v>
          </cell>
          <cell r="J29">
            <v>40662</v>
          </cell>
          <cell r="K29">
            <v>41028</v>
          </cell>
          <cell r="L29">
            <v>1277000</v>
          </cell>
          <cell r="M29">
            <v>127700</v>
          </cell>
          <cell r="N29">
            <v>60000</v>
          </cell>
          <cell r="O29">
            <v>1464700</v>
          </cell>
          <cell r="P29" t="str">
            <v>0300004335</v>
          </cell>
          <cell r="Q29" t="str">
            <v>29/4/2011</v>
          </cell>
          <cell r="AA29" t="str">
            <v>OTO0300004335_23</v>
          </cell>
          <cell r="AB29">
            <v>40699</v>
          </cell>
          <cell r="AC29" t="str">
            <v>OANH</v>
          </cell>
          <cell r="AD29" t="str">
            <v>R</v>
          </cell>
        </row>
        <row r="30">
          <cell r="D30" t="str">
            <v>110097584</v>
          </cell>
          <cell r="E30" t="str">
            <v>CTY CP CUVT TB ĐIỆN ĐÔNG ANH</v>
          </cell>
          <cell r="F30" t="str">
            <v>ĐÔNG ANH, HN</v>
          </cell>
          <cell r="G30" t="str">
            <v>KHÔNG CÓ</v>
          </cell>
          <cell r="H30" t="str">
            <v>110097584</v>
          </cell>
          <cell r="I30" t="str">
            <v>30X-3942</v>
          </cell>
          <cell r="J30">
            <v>40663</v>
          </cell>
          <cell r="K30">
            <v>41029</v>
          </cell>
          <cell r="L30">
            <v>345000</v>
          </cell>
          <cell r="M30">
            <v>34500</v>
          </cell>
          <cell r="N30">
            <v>100000</v>
          </cell>
          <cell r="O30">
            <v>479500</v>
          </cell>
          <cell r="P30" t="str">
            <v>0300004335</v>
          </cell>
          <cell r="Q30" t="str">
            <v>30/4/2011</v>
          </cell>
          <cell r="AA30" t="str">
            <v>OTO0300004335_23</v>
          </cell>
          <cell r="AB30">
            <v>40699</v>
          </cell>
          <cell r="AC30" t="str">
            <v>OANH</v>
          </cell>
          <cell r="AD30" t="str">
            <v>R</v>
          </cell>
        </row>
        <row r="31">
          <cell r="D31" t="str">
            <v>110097601</v>
          </cell>
          <cell r="E31" t="str">
            <v>CÔNG TY CP HỒNG HÀ</v>
          </cell>
          <cell r="F31" t="str">
            <v>XÓM 8, TRÁNG VIỆT, MÊ LINH,HN</v>
          </cell>
          <cell r="G31" t="str">
            <v>KHÔNG CÓ</v>
          </cell>
          <cell r="H31" t="str">
            <v>110097601</v>
          </cell>
          <cell r="I31" t="str">
            <v>30P-5274</v>
          </cell>
          <cell r="J31">
            <v>40663</v>
          </cell>
          <cell r="K31">
            <v>41029</v>
          </cell>
          <cell r="L31">
            <v>345000</v>
          </cell>
          <cell r="M31">
            <v>34500</v>
          </cell>
          <cell r="N31">
            <v>50000</v>
          </cell>
          <cell r="O31">
            <v>429500</v>
          </cell>
          <cell r="P31" t="str">
            <v>0300004335</v>
          </cell>
          <cell r="Q31" t="str">
            <v>30/4/2011</v>
          </cell>
          <cell r="AA31" t="str">
            <v>OTO0300004335_23</v>
          </cell>
          <cell r="AB31">
            <v>40699</v>
          </cell>
          <cell r="AC31" t="str">
            <v>OANH</v>
          </cell>
          <cell r="AD31" t="str">
            <v>R</v>
          </cell>
        </row>
        <row r="32">
          <cell r="D32" t="str">
            <v>110097413</v>
          </cell>
          <cell r="E32" t="str">
            <v>PHẠM VĂN CHIẾN</v>
          </cell>
          <cell r="F32" t="str">
            <v>HÀ NỘI</v>
          </cell>
          <cell r="G32" t="str">
            <v>KHÔNG CÓ</v>
          </cell>
          <cell r="H32">
            <v>110097413</v>
          </cell>
          <cell r="I32" t="str">
            <v>30K-3465</v>
          </cell>
          <cell r="J32">
            <v>40656</v>
          </cell>
          <cell r="K32">
            <v>41022</v>
          </cell>
          <cell r="L32">
            <v>345000</v>
          </cell>
          <cell r="M32">
            <v>34500</v>
          </cell>
          <cell r="O32">
            <v>379500</v>
          </cell>
          <cell r="P32" t="str">
            <v>0300004335</v>
          </cell>
          <cell r="Q32" t="str">
            <v>23/4/2011</v>
          </cell>
          <cell r="AA32" t="str">
            <v>OTO0300004335_23</v>
          </cell>
          <cell r="AB32">
            <v>40699</v>
          </cell>
          <cell r="AC32" t="str">
            <v>OANH</v>
          </cell>
          <cell r="AD32" t="str">
            <v>R</v>
          </cell>
        </row>
        <row r="33">
          <cell r="D33" t="str">
            <v>110097414</v>
          </cell>
          <cell r="E33" t="str">
            <v>NGUYỄN ANH TUẤN</v>
          </cell>
          <cell r="F33" t="str">
            <v>HÀ NỘI</v>
          </cell>
          <cell r="G33" t="str">
            <v>KHÔNG CÓ</v>
          </cell>
          <cell r="H33">
            <v>110097414</v>
          </cell>
          <cell r="I33" t="str">
            <v>30X-3063</v>
          </cell>
          <cell r="J33">
            <v>40659</v>
          </cell>
          <cell r="K33">
            <v>41025</v>
          </cell>
          <cell r="L33">
            <v>345000</v>
          </cell>
          <cell r="M33">
            <v>34500</v>
          </cell>
          <cell r="O33">
            <v>379500</v>
          </cell>
          <cell r="P33" t="str">
            <v>0300004335</v>
          </cell>
          <cell r="Q33" t="str">
            <v>26/4/2011</v>
          </cell>
          <cell r="AA33" t="str">
            <v>OTO0300004335_23</v>
          </cell>
          <cell r="AB33">
            <v>40699</v>
          </cell>
          <cell r="AC33" t="str">
            <v>OANH</v>
          </cell>
          <cell r="AD33" t="str">
            <v>R</v>
          </cell>
        </row>
        <row r="34">
          <cell r="D34" t="str">
            <v>110097415</v>
          </cell>
          <cell r="E34" t="str">
            <v>NGUYỄN VĂN CẨM</v>
          </cell>
          <cell r="F34" t="str">
            <v>HÀ NỘI</v>
          </cell>
          <cell r="G34" t="str">
            <v>KHÔNG CÓ</v>
          </cell>
          <cell r="H34">
            <v>110097415</v>
          </cell>
          <cell r="I34" t="str">
            <v>29T-5148</v>
          </cell>
          <cell r="J34">
            <v>40663</v>
          </cell>
          <cell r="K34">
            <v>41029</v>
          </cell>
          <cell r="L34">
            <v>345000</v>
          </cell>
          <cell r="M34">
            <v>34500</v>
          </cell>
          <cell r="O34">
            <v>379500</v>
          </cell>
          <cell r="P34" t="str">
            <v>0300004335</v>
          </cell>
          <cell r="Q34" t="str">
            <v>30/4/2011</v>
          </cell>
          <cell r="AA34" t="str">
            <v>OTO0300004335_23</v>
          </cell>
          <cell r="AB34">
            <v>40699</v>
          </cell>
          <cell r="AC34" t="str">
            <v>OANH</v>
          </cell>
          <cell r="AD34" t="str">
            <v>R</v>
          </cell>
        </row>
        <row r="35">
          <cell r="D35" t="str">
            <v>110097553</v>
          </cell>
          <cell r="E35" t="str">
            <v>CÔNG TY CP Ô TÔ XUÂN KIÊN VINAXUKI</v>
          </cell>
          <cell r="F35" t="str">
            <v>60 LÝ THƯỜNG KIỆT, HK, HN</v>
          </cell>
          <cell r="G35" t="str">
            <v>KHÔNG CÓ</v>
          </cell>
          <cell r="H35" t="str">
            <v>110097553</v>
          </cell>
          <cell r="I35" t="str">
            <v>29C-056.53</v>
          </cell>
          <cell r="J35">
            <v>40670</v>
          </cell>
          <cell r="K35">
            <v>41036</v>
          </cell>
          <cell r="L35">
            <v>1277000</v>
          </cell>
          <cell r="M35">
            <v>127700</v>
          </cell>
          <cell r="N35">
            <v>30000</v>
          </cell>
          <cell r="O35">
            <v>1434700</v>
          </cell>
          <cell r="P35" t="str">
            <v>0300004335</v>
          </cell>
          <cell r="Q35" t="str">
            <v>7/5/2011</v>
          </cell>
          <cell r="AA35" t="str">
            <v>OTO0300004335_24</v>
          </cell>
          <cell r="AB35">
            <v>40729</v>
          </cell>
          <cell r="AC35" t="str">
            <v>OANH</v>
          </cell>
          <cell r="AD35" t="str">
            <v>R</v>
          </cell>
        </row>
        <row r="36">
          <cell r="D36" t="str">
            <v>110097554</v>
          </cell>
          <cell r="E36" t="str">
            <v>CÔNG TY CP Ô TÔ XUÂN KIÊN VINAXUKI</v>
          </cell>
          <cell r="F36" t="str">
            <v>60 LÝ THƯỜNG KIỆT, HK, HN</v>
          </cell>
          <cell r="G36" t="str">
            <v>KHÔNG CÓ</v>
          </cell>
          <cell r="H36" t="str">
            <v>110097554</v>
          </cell>
          <cell r="I36" t="str">
            <v>29C-056.49</v>
          </cell>
          <cell r="J36">
            <v>40670</v>
          </cell>
          <cell r="K36">
            <v>41036</v>
          </cell>
          <cell r="L36">
            <v>1277000</v>
          </cell>
          <cell r="M36">
            <v>127700</v>
          </cell>
          <cell r="N36">
            <v>30000</v>
          </cell>
          <cell r="O36">
            <v>1434700</v>
          </cell>
          <cell r="P36" t="str">
            <v>0300004335</v>
          </cell>
          <cell r="Q36" t="str">
            <v>7/5/2011</v>
          </cell>
          <cell r="AA36" t="str">
            <v>OTO0300004335_24</v>
          </cell>
          <cell r="AB36">
            <v>40729</v>
          </cell>
          <cell r="AC36" t="str">
            <v>OANH</v>
          </cell>
          <cell r="AD36" t="str">
            <v>R</v>
          </cell>
        </row>
        <row r="37">
          <cell r="D37" t="str">
            <v>110097514</v>
          </cell>
          <cell r="E37" t="str">
            <v>NGUYỄN QUANG MINH</v>
          </cell>
          <cell r="F37" t="str">
            <v>26B GIÁP BÁT, HAI BÀ TRƯNG,HN</v>
          </cell>
          <cell r="G37" t="str">
            <v>KHÔNG CÓ</v>
          </cell>
          <cell r="H37" t="str">
            <v>110097514</v>
          </cell>
          <cell r="I37" t="str">
            <v>29U-3610</v>
          </cell>
          <cell r="J37">
            <v>40670</v>
          </cell>
          <cell r="K37">
            <v>41036</v>
          </cell>
          <cell r="L37">
            <v>345000</v>
          </cell>
          <cell r="M37">
            <v>34500</v>
          </cell>
          <cell r="N37">
            <v>50000</v>
          </cell>
          <cell r="O37">
            <v>429500</v>
          </cell>
          <cell r="P37" t="str">
            <v>0300004335</v>
          </cell>
          <cell r="Q37" t="str">
            <v>7/5/2011</v>
          </cell>
          <cell r="AA37" t="str">
            <v>OTO0300004335_24</v>
          </cell>
          <cell r="AB37">
            <v>40729</v>
          </cell>
          <cell r="AC37" t="str">
            <v>OANH</v>
          </cell>
          <cell r="AD37" t="str">
            <v>R</v>
          </cell>
        </row>
        <row r="38">
          <cell r="D38" t="str">
            <v>110097585</v>
          </cell>
          <cell r="E38" t="str">
            <v>NGUYỄN THỊ NGỌC LOAN</v>
          </cell>
          <cell r="F38" t="str">
            <v>HAI BÀ TRƯNG, HN</v>
          </cell>
          <cell r="G38" t="str">
            <v>KHÔNG CÓ</v>
          </cell>
          <cell r="H38" t="str">
            <v>110097585</v>
          </cell>
          <cell r="I38" t="str">
            <v>30X-8752</v>
          </cell>
          <cell r="J38">
            <v>40665</v>
          </cell>
          <cell r="K38">
            <v>41031</v>
          </cell>
          <cell r="L38">
            <v>345000</v>
          </cell>
          <cell r="M38">
            <v>34500</v>
          </cell>
          <cell r="N38">
            <v>100000</v>
          </cell>
          <cell r="O38">
            <v>479500</v>
          </cell>
          <cell r="P38" t="str">
            <v>0300004335</v>
          </cell>
          <cell r="Q38" t="str">
            <v>2/5/2011</v>
          </cell>
          <cell r="AA38" t="str">
            <v>OTO0300004335_24</v>
          </cell>
          <cell r="AB38">
            <v>40729</v>
          </cell>
          <cell r="AC38" t="str">
            <v>OANH</v>
          </cell>
          <cell r="AD38" t="str">
            <v>R</v>
          </cell>
        </row>
        <row r="39">
          <cell r="D39" t="str">
            <v>110097551</v>
          </cell>
          <cell r="E39" t="str">
            <v>CÔNG TY CP Ô TÔ XUÂN KIÊN VINAXUKI</v>
          </cell>
          <cell r="F39" t="str">
            <v>60 LÝ THƯỜNG KIỆT, HK, HN</v>
          </cell>
          <cell r="G39" t="str">
            <v>KHÔNG CÓ</v>
          </cell>
          <cell r="H39" t="str">
            <v>110097551</v>
          </cell>
          <cell r="I39" t="str">
            <v>29C-056.54</v>
          </cell>
          <cell r="J39">
            <v>40669</v>
          </cell>
          <cell r="K39">
            <v>41035</v>
          </cell>
          <cell r="L39">
            <v>1277000</v>
          </cell>
          <cell r="M39">
            <v>127700</v>
          </cell>
          <cell r="N39">
            <v>30000</v>
          </cell>
          <cell r="O39">
            <v>1434700</v>
          </cell>
          <cell r="P39" t="str">
            <v>0300004335</v>
          </cell>
          <cell r="Q39" t="str">
            <v>6/5/2011</v>
          </cell>
          <cell r="AA39" t="str">
            <v>OTO0300004335_24</v>
          </cell>
          <cell r="AB39">
            <v>40729</v>
          </cell>
          <cell r="AC39" t="str">
            <v>OANH</v>
          </cell>
          <cell r="AD39" t="str">
            <v>R</v>
          </cell>
        </row>
        <row r="40">
          <cell r="D40" t="str">
            <v>110097552</v>
          </cell>
          <cell r="E40" t="str">
            <v>CÔNG TY CP Ô TÔ XUÂN KIÊN VINAXUKI</v>
          </cell>
          <cell r="F40" t="str">
            <v>60 LÝ THƯỜNG KIỆT, HK, HN</v>
          </cell>
          <cell r="G40" t="str">
            <v>KHÔNG CÓ</v>
          </cell>
          <cell r="H40" t="str">
            <v>110097552</v>
          </cell>
          <cell r="I40" t="str">
            <v>29C-056.48</v>
          </cell>
          <cell r="J40">
            <v>40669</v>
          </cell>
          <cell r="K40">
            <v>41035</v>
          </cell>
          <cell r="L40">
            <v>1277000</v>
          </cell>
          <cell r="M40">
            <v>127700</v>
          </cell>
          <cell r="N40">
            <v>30000</v>
          </cell>
          <cell r="O40">
            <v>1434700</v>
          </cell>
          <cell r="P40" t="str">
            <v>0300004335</v>
          </cell>
          <cell r="Q40" t="str">
            <v>6/5/2011</v>
          </cell>
          <cell r="AA40" t="str">
            <v>OTO0300004335_24</v>
          </cell>
          <cell r="AB40">
            <v>40729</v>
          </cell>
          <cell r="AC40" t="str">
            <v>OANH</v>
          </cell>
          <cell r="AD40" t="str">
            <v>R</v>
          </cell>
        </row>
        <row r="41">
          <cell r="D41" t="str">
            <v>110097595</v>
          </cell>
          <cell r="E41" t="str">
            <v>Nguyễn Sỹ Viễn</v>
          </cell>
          <cell r="F41" t="str">
            <v>Hàng Chiếu - Hoàn Kiếm</v>
          </cell>
          <cell r="G41" t="str">
            <v>KHÔNG CÓ</v>
          </cell>
          <cell r="H41" t="str">
            <v>110097595</v>
          </cell>
          <cell r="I41" t="str">
            <v>29Y-0268</v>
          </cell>
          <cell r="J41">
            <v>40668</v>
          </cell>
          <cell r="K41" t="str">
            <v>5/5/2012</v>
          </cell>
          <cell r="L41">
            <v>690000</v>
          </cell>
          <cell r="M41">
            <v>69000</v>
          </cell>
          <cell r="N41">
            <v>160000</v>
          </cell>
          <cell r="O41">
            <v>919000</v>
          </cell>
          <cell r="P41" t="str">
            <v>0300004335</v>
          </cell>
          <cell r="Q41" t="str">
            <v>5/5/2011</v>
          </cell>
          <cell r="AA41" t="str">
            <v>OTO0300004335_24</v>
          </cell>
          <cell r="AB41">
            <v>40729</v>
          </cell>
          <cell r="AC41" t="str">
            <v>OANH</v>
          </cell>
          <cell r="AD41" t="str">
            <v>R</v>
          </cell>
        </row>
        <row r="42">
          <cell r="D42" t="str">
            <v>110097602</v>
          </cell>
          <cell r="E42" t="str">
            <v>TRẦN VĂN NGỌC</v>
          </cell>
          <cell r="F42" t="str">
            <v>TRÁNG VIỆT, MÊ LINH, HN</v>
          </cell>
          <cell r="G42" t="str">
            <v>KHÔNG CÓ</v>
          </cell>
          <cell r="H42" t="str">
            <v>110097602</v>
          </cell>
          <cell r="I42" t="str">
            <v>30Y-1913</v>
          </cell>
          <cell r="J42">
            <v>40664</v>
          </cell>
          <cell r="K42">
            <v>41030</v>
          </cell>
          <cell r="L42">
            <v>345000</v>
          </cell>
          <cell r="M42">
            <v>34500</v>
          </cell>
          <cell r="N42">
            <v>50000</v>
          </cell>
          <cell r="O42">
            <v>429500</v>
          </cell>
          <cell r="P42" t="str">
            <v>0300004335</v>
          </cell>
          <cell r="Q42" t="str">
            <v>1/5/2011</v>
          </cell>
          <cell r="AA42" t="str">
            <v>OTO0300004335_24</v>
          </cell>
          <cell r="AB42">
            <v>40729</v>
          </cell>
          <cell r="AC42" t="str">
            <v>OANH</v>
          </cell>
          <cell r="AD42" t="str">
            <v>R</v>
          </cell>
        </row>
        <row r="43">
          <cell r="D43" t="str">
            <v>110097603</v>
          </cell>
          <cell r="E43" t="str">
            <v>CTY CP ĐT&amp;PT NHÀ HÀ NỘI SỐ 68</v>
          </cell>
          <cell r="F43" t="str">
            <v>KĐTM, TRUNG HÒA, CẦU GIẤY, HN</v>
          </cell>
          <cell r="G43" t="str">
            <v>KHÔNG CÓ</v>
          </cell>
          <cell r="H43" t="str">
            <v>110097603</v>
          </cell>
          <cell r="I43" t="str">
            <v>29Z-6498</v>
          </cell>
          <cell r="J43">
            <v>40668</v>
          </cell>
          <cell r="K43" t="str">
            <v>5/5/2012</v>
          </cell>
          <cell r="L43">
            <v>345000</v>
          </cell>
          <cell r="M43">
            <v>34500</v>
          </cell>
          <cell r="N43">
            <v>100000</v>
          </cell>
          <cell r="O43">
            <v>479500</v>
          </cell>
          <cell r="P43" t="str">
            <v>0300004335</v>
          </cell>
          <cell r="Q43" t="str">
            <v>5/5/2011</v>
          </cell>
          <cell r="AA43" t="str">
            <v>OTO0300004335_24</v>
          </cell>
          <cell r="AB43">
            <v>40729</v>
          </cell>
          <cell r="AC43" t="str">
            <v>OANH</v>
          </cell>
          <cell r="AD43" t="str">
            <v>R</v>
          </cell>
        </row>
        <row r="44">
          <cell r="D44" t="str">
            <v>110097586</v>
          </cell>
          <cell r="E44" t="str">
            <v>CT TNHH TM Đông Việt</v>
          </cell>
          <cell r="F44" t="str">
            <v>Cổ Dương-Tiên Dương-HN</v>
          </cell>
          <cell r="G44" t="str">
            <v>KHÔNG CÓ</v>
          </cell>
          <cell r="H44" t="str">
            <v>110097586</v>
          </cell>
          <cell r="I44" t="str">
            <v>30F-3660</v>
          </cell>
          <cell r="J44">
            <v>40669</v>
          </cell>
          <cell r="K44">
            <v>41035</v>
          </cell>
          <cell r="L44">
            <v>690000</v>
          </cell>
          <cell r="M44">
            <v>69000</v>
          </cell>
          <cell r="O44">
            <v>759000</v>
          </cell>
          <cell r="P44" t="str">
            <v>0300004335</v>
          </cell>
          <cell r="Q44" t="str">
            <v>6/5/2011</v>
          </cell>
          <cell r="AA44" t="str">
            <v>OTO0300004335_24</v>
          </cell>
          <cell r="AB44">
            <v>40729</v>
          </cell>
          <cell r="AC44" t="str">
            <v>OANH</v>
          </cell>
          <cell r="AD44" t="str">
            <v>R</v>
          </cell>
        </row>
        <row r="45">
          <cell r="D45" t="str">
            <v>110097512</v>
          </cell>
          <cell r="E45" t="str">
            <v>CTY CP ĐT XÂY DỰNG TOÀN PHÁT</v>
          </cell>
          <cell r="F45" t="str">
            <v>MÊ LINH, HN</v>
          </cell>
          <cell r="G45" t="str">
            <v>KHÔNG CÓ</v>
          </cell>
          <cell r="H45" t="str">
            <v>110097512</v>
          </cell>
          <cell r="I45" t="str">
            <v>30Y-1978</v>
          </cell>
          <cell r="J45" t="str">
            <v>5/5/2011</v>
          </cell>
          <cell r="K45" t="str">
            <v>5/5/2012</v>
          </cell>
          <cell r="L45">
            <v>656000</v>
          </cell>
          <cell r="M45">
            <v>65600</v>
          </cell>
          <cell r="N45">
            <v>30000</v>
          </cell>
          <cell r="O45">
            <v>751600</v>
          </cell>
          <cell r="P45" t="str">
            <v>0300004335</v>
          </cell>
          <cell r="Q45" t="str">
            <v>5/5/2011</v>
          </cell>
          <cell r="AA45" t="str">
            <v>OTO0300004335_24</v>
          </cell>
          <cell r="AB45">
            <v>40729</v>
          </cell>
          <cell r="AC45" t="str">
            <v>OANH</v>
          </cell>
          <cell r="AD45" t="str">
            <v>R</v>
          </cell>
        </row>
        <row r="46">
          <cell r="D46" t="str">
            <v>110097513</v>
          </cell>
          <cell r="E46" t="str">
            <v>CÔNG TY CP TRUYỀN THÔNG - S</v>
          </cell>
          <cell r="F46" t="str">
            <v>ĐỐNG ĐA, HN</v>
          </cell>
          <cell r="G46" t="str">
            <v>KHÔNG CÓ</v>
          </cell>
          <cell r="H46" t="str">
            <v>110097513</v>
          </cell>
          <cell r="I46" t="str">
            <v>30P-3193</v>
          </cell>
          <cell r="J46">
            <v>40669</v>
          </cell>
          <cell r="K46">
            <v>41035</v>
          </cell>
          <cell r="L46">
            <v>690000</v>
          </cell>
          <cell r="M46">
            <v>69000</v>
          </cell>
          <cell r="N46">
            <v>70000</v>
          </cell>
          <cell r="O46">
            <v>829000</v>
          </cell>
          <cell r="P46" t="str">
            <v>0300004335</v>
          </cell>
          <cell r="Q46" t="str">
            <v>6/5/2011</v>
          </cell>
          <cell r="AA46" t="str">
            <v>OTO0300004335_24</v>
          </cell>
          <cell r="AB46">
            <v>40729</v>
          </cell>
          <cell r="AC46" t="str">
            <v>OANH</v>
          </cell>
          <cell r="AD46" t="str">
            <v>R</v>
          </cell>
        </row>
        <row r="47">
          <cell r="D47" t="str">
            <v>110097604</v>
          </cell>
          <cell r="E47" t="str">
            <v>TRẦN VĂN NAM</v>
          </cell>
          <cell r="F47" t="str">
            <v>CƯ AN, TAM ĐÔNG, M.L,HN</v>
          </cell>
          <cell r="G47" t="str">
            <v>KHÔNG CÓ</v>
          </cell>
          <cell r="H47" t="str">
            <v>110097604</v>
          </cell>
          <cell r="J47">
            <v>40671</v>
          </cell>
          <cell r="K47">
            <v>41037</v>
          </cell>
          <cell r="L47">
            <v>656000</v>
          </cell>
          <cell r="M47">
            <v>65600</v>
          </cell>
          <cell r="O47">
            <v>721600</v>
          </cell>
          <cell r="P47" t="str">
            <v>0399990400</v>
          </cell>
          <cell r="Q47">
            <v>40671</v>
          </cell>
          <cell r="R47">
            <v>40675</v>
          </cell>
          <cell r="Y47" t="str">
            <v>102589</v>
          </cell>
          <cell r="Z47" t="str">
            <v>709276</v>
          </cell>
          <cell r="AA47" t="str">
            <v>OTO0300004335_25</v>
          </cell>
          <cell r="AB47">
            <v>40882</v>
          </cell>
          <cell r="AC47" t="str">
            <v>oanh</v>
          </cell>
          <cell r="AD47" t="str">
            <v>R</v>
          </cell>
        </row>
        <row r="48">
          <cell r="D48" t="str">
            <v>110097605</v>
          </cell>
          <cell r="E48" t="str">
            <v>NGUYỄN TIẾN TRUNG</v>
          </cell>
          <cell r="F48" t="str">
            <v>ĐÔNG ANH,HN</v>
          </cell>
          <cell r="G48" t="str">
            <v>KHÔNG CÓ</v>
          </cell>
          <cell r="H48" t="str">
            <v>110097605</v>
          </cell>
          <cell r="I48" t="str">
            <v>30P-2919</v>
          </cell>
          <cell r="J48">
            <v>40671</v>
          </cell>
          <cell r="K48">
            <v>41037</v>
          </cell>
          <cell r="L48">
            <v>1277000</v>
          </cell>
          <cell r="M48">
            <v>127700</v>
          </cell>
          <cell r="N48">
            <v>60000</v>
          </cell>
          <cell r="O48">
            <v>1464700</v>
          </cell>
          <cell r="P48" t="str">
            <v>0399990400</v>
          </cell>
          <cell r="Q48">
            <v>40671</v>
          </cell>
          <cell r="R48">
            <v>40675</v>
          </cell>
          <cell r="AA48" t="str">
            <v>OTO0300004335_25</v>
          </cell>
          <cell r="AB48">
            <v>40882</v>
          </cell>
          <cell r="AC48" t="str">
            <v>oanh</v>
          </cell>
          <cell r="AD48" t="str">
            <v>R</v>
          </cell>
        </row>
        <row r="49">
          <cell r="D49" t="str">
            <v>110097606</v>
          </cell>
          <cell r="E49" t="str">
            <v>LÊ VIỆT PHƯƠNG</v>
          </cell>
          <cell r="F49" t="str">
            <v>TỔ 49, TT ĐÔNG ANH, HÀ NỘI</v>
          </cell>
          <cell r="G49" t="str">
            <v>KHÔNG CÓ</v>
          </cell>
          <cell r="H49" t="str">
            <v>110097606</v>
          </cell>
          <cell r="I49" t="str">
            <v>30L-3360</v>
          </cell>
          <cell r="J49">
            <v>40672</v>
          </cell>
          <cell r="K49">
            <v>41038</v>
          </cell>
          <cell r="L49">
            <v>3329000</v>
          </cell>
          <cell r="M49">
            <v>332900</v>
          </cell>
          <cell r="N49">
            <v>40000</v>
          </cell>
          <cell r="O49">
            <v>3701900</v>
          </cell>
          <cell r="P49" t="str">
            <v>0399990400</v>
          </cell>
          <cell r="Q49">
            <v>40672</v>
          </cell>
          <cell r="R49">
            <v>40675</v>
          </cell>
          <cell r="AA49" t="str">
            <v>OTO0300004335_25</v>
          </cell>
          <cell r="AB49">
            <v>40882</v>
          </cell>
          <cell r="AC49" t="str">
            <v>oanh</v>
          </cell>
          <cell r="AD49" t="str">
            <v>R</v>
          </cell>
        </row>
        <row r="50">
          <cell r="D50" t="str">
            <v>110097587</v>
          </cell>
          <cell r="E50" t="str">
            <v>Đỗ Duy Hồng</v>
          </cell>
          <cell r="F50" t="str">
            <v>HÀ NỘI</v>
          </cell>
          <cell r="G50" t="str">
            <v>KHÔNG CÓ</v>
          </cell>
          <cell r="H50" t="str">
            <v>110097587</v>
          </cell>
          <cell r="I50" t="str">
            <v>30X-3615</v>
          </cell>
          <cell r="J50">
            <v>40672</v>
          </cell>
          <cell r="K50">
            <v>41038</v>
          </cell>
          <cell r="L50">
            <v>345000</v>
          </cell>
          <cell r="M50">
            <v>34500</v>
          </cell>
          <cell r="N50">
            <v>100000</v>
          </cell>
          <cell r="O50">
            <v>479500</v>
          </cell>
          <cell r="P50" t="str">
            <v>0399990400</v>
          </cell>
          <cell r="Q50">
            <v>40672</v>
          </cell>
          <cell r="R50">
            <v>40675</v>
          </cell>
          <cell r="AA50" t="str">
            <v>OTO0300004335_25</v>
          </cell>
          <cell r="AB50">
            <v>40882</v>
          </cell>
          <cell r="AC50" t="str">
            <v>oanh</v>
          </cell>
          <cell r="AD50" t="str">
            <v>R</v>
          </cell>
        </row>
        <row r="51">
          <cell r="D51" t="str">
            <v>110097621</v>
          </cell>
          <cell r="E51" t="str">
            <v>CÔNG TY CPSXTM VÀ DV THIÊN AN</v>
          </cell>
          <cell r="F51" t="str">
            <v>VÂN TRÌ, VÂN NỘI, ĐÔNG ANH, HN</v>
          </cell>
          <cell r="G51" t="str">
            <v>KHÔNG CÓ</v>
          </cell>
          <cell r="H51" t="str">
            <v>110097621</v>
          </cell>
          <cell r="I51" t="str">
            <v>30X-2319</v>
          </cell>
          <cell r="J51">
            <v>40673</v>
          </cell>
          <cell r="K51">
            <v>41039</v>
          </cell>
          <cell r="L51">
            <v>656000</v>
          </cell>
          <cell r="M51">
            <v>65600</v>
          </cell>
          <cell r="N51">
            <v>30000</v>
          </cell>
          <cell r="O51">
            <v>751600</v>
          </cell>
          <cell r="P51" t="str">
            <v>0399990400</v>
          </cell>
          <cell r="Q51">
            <v>40673</v>
          </cell>
          <cell r="R51">
            <v>40675</v>
          </cell>
          <cell r="AA51" t="str">
            <v>OTO0300004335_25</v>
          </cell>
          <cell r="AB51">
            <v>40882</v>
          </cell>
          <cell r="AC51" t="str">
            <v>oanh</v>
          </cell>
          <cell r="AD51" t="str">
            <v>R</v>
          </cell>
        </row>
        <row r="52">
          <cell r="D52" t="str">
            <v>110097622</v>
          </cell>
          <cell r="E52" t="str">
            <v>NGUYỄN THỊ HIÊN</v>
          </cell>
          <cell r="F52" t="str">
            <v>SÓC SƠN, HN</v>
          </cell>
          <cell r="G52" t="str">
            <v>KHÔNG CÓ</v>
          </cell>
          <cell r="H52" t="str">
            <v>110097622</v>
          </cell>
          <cell r="I52" t="str">
            <v>29A-212.11</v>
          </cell>
          <cell r="J52">
            <v>40673</v>
          </cell>
          <cell r="K52">
            <v>41039</v>
          </cell>
          <cell r="L52">
            <v>345000</v>
          </cell>
          <cell r="M52">
            <v>34500</v>
          </cell>
          <cell r="N52">
            <v>100000</v>
          </cell>
          <cell r="O52">
            <v>479500</v>
          </cell>
          <cell r="P52" t="str">
            <v>0399990400</v>
          </cell>
          <cell r="Q52">
            <v>40673</v>
          </cell>
          <cell r="R52">
            <v>40675</v>
          </cell>
          <cell r="AA52" t="str">
            <v>OTO0300004335_25</v>
          </cell>
          <cell r="AB52">
            <v>40882</v>
          </cell>
          <cell r="AC52" t="str">
            <v>oanh</v>
          </cell>
          <cell r="AD52" t="str">
            <v>R</v>
          </cell>
        </row>
        <row r="53">
          <cell r="D53" t="str">
            <v>110097607</v>
          </cell>
          <cell r="E53" t="str">
            <v>CTY CP DVTM VT MẠNH DŨNG</v>
          </cell>
          <cell r="F53" t="str">
            <v>XUÂN CANH, ĐÔNG ANH, HN</v>
          </cell>
          <cell r="G53" t="str">
            <v>KHÔNG CÓ</v>
          </cell>
          <cell r="H53" t="str">
            <v>110097607</v>
          </cell>
          <cell r="I53" t="str">
            <v>30M-2984</v>
          </cell>
          <cell r="J53">
            <v>40672</v>
          </cell>
          <cell r="K53">
            <v>41038</v>
          </cell>
          <cell r="L53">
            <v>630000</v>
          </cell>
          <cell r="M53">
            <v>63000</v>
          </cell>
          <cell r="N53">
            <v>20000</v>
          </cell>
          <cell r="O53">
            <v>713000</v>
          </cell>
          <cell r="P53" t="str">
            <v>0399990400</v>
          </cell>
          <cell r="Q53">
            <v>40672</v>
          </cell>
          <cell r="R53">
            <v>40675</v>
          </cell>
          <cell r="AA53" t="str">
            <v>OTO0300004335_25</v>
          </cell>
          <cell r="AB53">
            <v>40882</v>
          </cell>
          <cell r="AC53" t="str">
            <v>oanh</v>
          </cell>
          <cell r="AD53" t="str">
            <v>R</v>
          </cell>
        </row>
        <row r="54">
          <cell r="D54" t="str">
            <v>110097555</v>
          </cell>
          <cell r="E54" t="str">
            <v>CÔNG TY CP Ô TÔ XUÂN KIÊN VINAXUKI</v>
          </cell>
          <cell r="F54" t="str">
            <v>60 LÝ THƯỜNG KIỆT, HK, HN</v>
          </cell>
          <cell r="G54" t="str">
            <v>KHÔNG CÓ</v>
          </cell>
          <cell r="H54" t="str">
            <v>110097555</v>
          </cell>
          <cell r="I54" t="str">
            <v>29C-056.51</v>
          </cell>
          <cell r="J54">
            <v>40674</v>
          </cell>
          <cell r="K54">
            <v>41040</v>
          </cell>
          <cell r="L54">
            <v>1277000</v>
          </cell>
          <cell r="M54">
            <v>127700</v>
          </cell>
          <cell r="N54">
            <v>30000</v>
          </cell>
          <cell r="O54">
            <v>1434700</v>
          </cell>
          <cell r="P54" t="str">
            <v>0399990400</v>
          </cell>
          <cell r="Q54">
            <v>40674</v>
          </cell>
          <cell r="R54">
            <v>40675</v>
          </cell>
          <cell r="AA54" t="str">
            <v>OTO0300004335_25</v>
          </cell>
          <cell r="AB54">
            <v>40882</v>
          </cell>
          <cell r="AC54" t="str">
            <v>oanh</v>
          </cell>
          <cell r="AD54" t="str">
            <v>R</v>
          </cell>
        </row>
        <row r="55">
          <cell r="D55" t="str">
            <v>110097556</v>
          </cell>
          <cell r="E55" t="str">
            <v>CÔNG TY CP Ô TÔ XUÂN KIÊN VINAXUKI</v>
          </cell>
          <cell r="F55" t="str">
            <v>60 LÝ THƯỜNG KIỆT, HK, HN</v>
          </cell>
          <cell r="G55" t="str">
            <v>KHÔNG CÓ</v>
          </cell>
          <cell r="H55" t="str">
            <v>110097556</v>
          </cell>
          <cell r="I55" t="str">
            <v>29C-056.52</v>
          </cell>
          <cell r="J55">
            <v>40674</v>
          </cell>
          <cell r="K55">
            <v>41040</v>
          </cell>
          <cell r="L55">
            <v>1277000</v>
          </cell>
          <cell r="M55">
            <v>127700</v>
          </cell>
          <cell r="N55">
            <v>30000</v>
          </cell>
          <cell r="O55">
            <v>1434700</v>
          </cell>
          <cell r="P55" t="str">
            <v>0399990400</v>
          </cell>
          <cell r="Q55">
            <v>40674</v>
          </cell>
          <cell r="R55">
            <v>40675</v>
          </cell>
          <cell r="AA55" t="str">
            <v>OTO0300004335_25</v>
          </cell>
          <cell r="AB55">
            <v>40882</v>
          </cell>
          <cell r="AC55" t="str">
            <v>oanh</v>
          </cell>
          <cell r="AD55" t="str">
            <v>R</v>
          </cell>
        </row>
        <row r="56">
          <cell r="D56" t="str">
            <v>110097557</v>
          </cell>
          <cell r="E56" t="str">
            <v>CÔNG TY CP Ô TÔ XUÂN KIÊN VINAXUKI</v>
          </cell>
          <cell r="F56" t="str">
            <v>60 LÝ THƯỜNG KIỆT, HK, HN</v>
          </cell>
          <cell r="G56" t="str">
            <v>KHÔNG CÓ</v>
          </cell>
          <cell r="H56" t="str">
            <v>110097557</v>
          </cell>
          <cell r="I56" t="str">
            <v>29C-056.47</v>
          </cell>
          <cell r="J56">
            <v>40674</v>
          </cell>
          <cell r="K56">
            <v>41040</v>
          </cell>
          <cell r="L56">
            <v>1277000</v>
          </cell>
          <cell r="M56">
            <v>127700</v>
          </cell>
          <cell r="N56">
            <v>30000</v>
          </cell>
          <cell r="O56">
            <v>1434700</v>
          </cell>
          <cell r="P56" t="str">
            <v>0399990400</v>
          </cell>
          <cell r="Q56">
            <v>40674</v>
          </cell>
          <cell r="R56">
            <v>40675</v>
          </cell>
          <cell r="AA56" t="str">
            <v>OTO0300004335_25</v>
          </cell>
          <cell r="AB56">
            <v>40882</v>
          </cell>
          <cell r="AC56" t="str">
            <v>oanh</v>
          </cell>
          <cell r="AD56" t="str">
            <v>R</v>
          </cell>
        </row>
        <row r="57">
          <cell r="D57" t="str">
            <v>110097558</v>
          </cell>
          <cell r="E57" t="str">
            <v>CÔNG TY CP Ô TÔ XUÂN KIÊN VINAXUKI</v>
          </cell>
          <cell r="F57" t="str">
            <v>60 LÝ THƯỜNG KIỆT, HK, HN</v>
          </cell>
          <cell r="G57" t="str">
            <v>KHÔNG CÓ</v>
          </cell>
          <cell r="H57" t="str">
            <v>110097558</v>
          </cell>
          <cell r="I57" t="str">
            <v>29C-056.50</v>
          </cell>
          <cell r="J57">
            <v>40676</v>
          </cell>
          <cell r="K57">
            <v>41042</v>
          </cell>
          <cell r="L57">
            <v>1277000</v>
          </cell>
          <cell r="M57">
            <v>127700</v>
          </cell>
          <cell r="N57">
            <v>30000</v>
          </cell>
          <cell r="O57">
            <v>1434700</v>
          </cell>
          <cell r="P57" t="str">
            <v>0300004335</v>
          </cell>
          <cell r="Q57">
            <v>40682</v>
          </cell>
          <cell r="R57">
            <v>40683</v>
          </cell>
          <cell r="AA57" t="str">
            <v>OTO0300004335_25</v>
          </cell>
          <cell r="AB57" t="str">
            <v>20/5/2011</v>
          </cell>
          <cell r="AC57" t="str">
            <v>OANH</v>
          </cell>
          <cell r="AD57" t="str">
            <v>R</v>
          </cell>
        </row>
        <row r="58">
          <cell r="D58" t="str">
            <v>110097560</v>
          </cell>
          <cell r="E58" t="str">
            <v>CÔNG TY CP Ô TÔ XUÂN KIÊN VINAXUKI</v>
          </cell>
          <cell r="F58" t="str">
            <v>60 LÝ THƯỜNG KIỆT, HK, HN</v>
          </cell>
          <cell r="G58" t="str">
            <v>KHÔNG CÓ</v>
          </cell>
          <cell r="H58" t="str">
            <v>110097560</v>
          </cell>
          <cell r="I58" t="str">
            <v>29C-056.46</v>
          </cell>
          <cell r="J58">
            <v>40681</v>
          </cell>
          <cell r="K58">
            <v>41047</v>
          </cell>
          <cell r="L58">
            <v>1277000</v>
          </cell>
          <cell r="M58">
            <v>127700</v>
          </cell>
          <cell r="N58">
            <v>30000</v>
          </cell>
          <cell r="O58">
            <v>1434700</v>
          </cell>
          <cell r="P58" t="str">
            <v>0300004335</v>
          </cell>
          <cell r="Q58">
            <v>40682</v>
          </cell>
          <cell r="R58">
            <v>40683</v>
          </cell>
          <cell r="AA58" t="str">
            <v>OTO0300004335_25</v>
          </cell>
          <cell r="AB58" t="str">
            <v>20/5/2011</v>
          </cell>
          <cell r="AC58" t="str">
            <v>OANH</v>
          </cell>
          <cell r="AD58" t="str">
            <v>R</v>
          </cell>
        </row>
        <row r="59">
          <cell r="D59" t="str">
            <v>110097522</v>
          </cell>
          <cell r="E59" t="str">
            <v>NGUYỄN THANH HẢI</v>
          </cell>
          <cell r="F59" t="str">
            <v>ĐÔNG ANH,HN</v>
          </cell>
          <cell r="G59" t="str">
            <v>KHÔNG CÓ</v>
          </cell>
          <cell r="H59" t="str">
            <v>110097522</v>
          </cell>
          <cell r="I59" t="str">
            <v>29Y-3235</v>
          </cell>
          <cell r="J59">
            <v>40670</v>
          </cell>
          <cell r="K59">
            <v>41036</v>
          </cell>
          <cell r="L59">
            <v>656000</v>
          </cell>
          <cell r="M59">
            <v>65600</v>
          </cell>
          <cell r="O59">
            <v>721600</v>
          </cell>
          <cell r="P59" t="str">
            <v>0399990400</v>
          </cell>
          <cell r="Q59">
            <v>40670</v>
          </cell>
          <cell r="R59">
            <v>40676</v>
          </cell>
          <cell r="AA59" t="str">
            <v>OTO0300004335_26</v>
          </cell>
          <cell r="AB59" t="str">
            <v>13/5/2011</v>
          </cell>
          <cell r="AC59" t="str">
            <v>oanh</v>
          </cell>
          <cell r="AD59" t="str">
            <v>R</v>
          </cell>
        </row>
        <row r="60">
          <cell r="D60" t="str">
            <v>110097523</v>
          </cell>
          <cell r="E60" t="str">
            <v>HÀ XUÂN TỨ</v>
          </cell>
          <cell r="F60" t="str">
            <v>12B HOÀNG HOA THÁM, HN</v>
          </cell>
          <cell r="G60" t="str">
            <v>KHÔNG CÓ</v>
          </cell>
          <cell r="H60" t="str">
            <v>110097523</v>
          </cell>
          <cell r="I60" t="str">
            <v>29X-8559</v>
          </cell>
          <cell r="J60">
            <v>40672</v>
          </cell>
          <cell r="K60">
            <v>41038</v>
          </cell>
          <cell r="L60">
            <v>345000</v>
          </cell>
          <cell r="M60">
            <v>34500</v>
          </cell>
          <cell r="O60">
            <v>379500</v>
          </cell>
          <cell r="P60" t="str">
            <v>0300004335</v>
          </cell>
          <cell r="Q60">
            <v>40672</v>
          </cell>
          <cell r="R60">
            <v>40676</v>
          </cell>
          <cell r="AA60" t="str">
            <v>OTO0300004335_26</v>
          </cell>
          <cell r="AB60" t="str">
            <v>13/5/2011</v>
          </cell>
          <cell r="AC60" t="str">
            <v>oanh</v>
          </cell>
          <cell r="AD60" t="str">
            <v>R</v>
          </cell>
        </row>
        <row r="61">
          <cell r="D61" t="str">
            <v>110097524</v>
          </cell>
          <cell r="E61" t="str">
            <v>CÔNG TY CP BA SAO</v>
          </cell>
          <cell r="F61" t="str">
            <v>TÂY HỒ, HN</v>
          </cell>
          <cell r="G61" t="str">
            <v>KHÔNG CÓ</v>
          </cell>
          <cell r="H61" t="str">
            <v>110097524</v>
          </cell>
          <cell r="I61" t="str">
            <v>29X-3000</v>
          </cell>
          <cell r="J61">
            <v>40675</v>
          </cell>
          <cell r="K61">
            <v>41041</v>
          </cell>
          <cell r="L61">
            <v>345000</v>
          </cell>
          <cell r="M61">
            <v>34500</v>
          </cell>
          <cell r="O61">
            <v>379500</v>
          </cell>
          <cell r="P61" t="str">
            <v>0300004335</v>
          </cell>
          <cell r="Q61">
            <v>40675</v>
          </cell>
          <cell r="R61">
            <v>40676</v>
          </cell>
          <cell r="AA61" t="str">
            <v>OTO0300004335_26</v>
          </cell>
          <cell r="AB61" t="str">
            <v>13/5/2011</v>
          </cell>
          <cell r="AC61" t="str">
            <v>oanh</v>
          </cell>
          <cell r="AD61" t="str">
            <v>R</v>
          </cell>
        </row>
        <row r="62">
          <cell r="D62" t="str">
            <v>110097515</v>
          </cell>
          <cell r="E62" t="str">
            <v>PHÙNG QUANG THANH</v>
          </cell>
          <cell r="F62" t="str">
            <v>THẠCH LỖI, SÓC SƠN, HN</v>
          </cell>
          <cell r="G62" t="str">
            <v>KHÔNG CÓ</v>
          </cell>
          <cell r="H62" t="str">
            <v>110097515</v>
          </cell>
          <cell r="I62" t="str">
            <v>30X-2625</v>
          </cell>
          <cell r="J62">
            <v>40676</v>
          </cell>
          <cell r="K62">
            <v>41042</v>
          </cell>
          <cell r="L62">
            <v>345000</v>
          </cell>
          <cell r="M62">
            <v>34500</v>
          </cell>
          <cell r="N62">
            <v>50000</v>
          </cell>
          <cell r="O62">
            <v>429500</v>
          </cell>
          <cell r="P62" t="str">
            <v>0300004335</v>
          </cell>
          <cell r="Q62">
            <v>40676</v>
          </cell>
          <cell r="R62" t="str">
            <v>17/5/2011</v>
          </cell>
          <cell r="AA62" t="str">
            <v>OTO0300004335_27</v>
          </cell>
          <cell r="AB62" t="str">
            <v>17/5/2011</v>
          </cell>
          <cell r="AC62" t="str">
            <v>oanh</v>
          </cell>
          <cell r="AD62" t="str">
            <v>R</v>
          </cell>
        </row>
        <row r="63">
          <cell r="D63" t="str">
            <v>110097417</v>
          </cell>
          <cell r="E63" t="str">
            <v>CTY CPHT PT CHIẾN THẮNG</v>
          </cell>
          <cell r="F63" t="str">
            <v>HÀ NỘI</v>
          </cell>
          <cell r="G63" t="str">
            <v>KHÔNG CÓ</v>
          </cell>
          <cell r="H63" t="str">
            <v>110097417</v>
          </cell>
          <cell r="I63" t="str">
            <v>30P-7102</v>
          </cell>
          <cell r="J63">
            <v>40674</v>
          </cell>
          <cell r="K63">
            <v>41040</v>
          </cell>
          <cell r="L63">
            <v>944545.45454545447</v>
          </cell>
          <cell r="M63">
            <v>94454.545454545456</v>
          </cell>
          <cell r="O63">
            <v>1039000</v>
          </cell>
          <cell r="P63" t="str">
            <v>0300004335</v>
          </cell>
          <cell r="Q63">
            <v>40676</v>
          </cell>
          <cell r="R63" t="str">
            <v>17/5/2011</v>
          </cell>
          <cell r="AA63" t="str">
            <v>OTO0300004335_27</v>
          </cell>
          <cell r="AB63" t="str">
            <v>17/5/2011</v>
          </cell>
          <cell r="AC63" t="str">
            <v>oanh</v>
          </cell>
          <cell r="AD63" t="str">
            <v>R</v>
          </cell>
        </row>
        <row r="64">
          <cell r="D64" t="str">
            <v>110097418</v>
          </cell>
          <cell r="E64" t="str">
            <v>BÙI VĂN HỢP</v>
          </cell>
          <cell r="F64" t="str">
            <v>HÀ NỘI</v>
          </cell>
          <cell r="G64" t="str">
            <v>KHÔNG CÓ</v>
          </cell>
          <cell r="H64" t="str">
            <v>110097418</v>
          </cell>
          <cell r="I64" t="str">
            <v>29S-0938</v>
          </cell>
          <cell r="J64">
            <v>40675</v>
          </cell>
          <cell r="K64">
            <v>41041</v>
          </cell>
          <cell r="L64">
            <v>656000</v>
          </cell>
          <cell r="M64">
            <v>65600</v>
          </cell>
          <cell r="O64">
            <v>721600</v>
          </cell>
          <cell r="P64" t="str">
            <v>0300004335</v>
          </cell>
          <cell r="Q64">
            <v>40676</v>
          </cell>
          <cell r="R64" t="str">
            <v>17/5/2011</v>
          </cell>
          <cell r="AA64" t="str">
            <v>OTO0300004335_27</v>
          </cell>
          <cell r="AB64" t="str">
            <v>17/5/2011</v>
          </cell>
          <cell r="AC64" t="str">
            <v>oanh</v>
          </cell>
          <cell r="AD64" t="str">
            <v>R</v>
          </cell>
        </row>
        <row r="65">
          <cell r="D65" t="str">
            <v>110097623</v>
          </cell>
          <cell r="E65" t="str">
            <v>NGÔ VĂN ĐƯỚC</v>
          </cell>
          <cell r="F65" t="str">
            <v>NAM HỒNG, ĐÔNG ANH, HN</v>
          </cell>
          <cell r="G65" t="str">
            <v>KHÔNG CÓ</v>
          </cell>
          <cell r="H65" t="str">
            <v>110097623</v>
          </cell>
          <cell r="I65" t="str">
            <v>30P-2868</v>
          </cell>
          <cell r="J65">
            <v>40676</v>
          </cell>
          <cell r="K65">
            <v>41042</v>
          </cell>
          <cell r="L65">
            <v>345000</v>
          </cell>
          <cell r="M65">
            <v>34500</v>
          </cell>
          <cell r="N65">
            <v>50000</v>
          </cell>
          <cell r="O65">
            <v>429500</v>
          </cell>
          <cell r="P65" t="str">
            <v>0300004335</v>
          </cell>
          <cell r="Q65">
            <v>40676</v>
          </cell>
          <cell r="R65" t="str">
            <v>17/5/2011</v>
          </cell>
          <cell r="AA65" t="str">
            <v>OTO0300004335_27</v>
          </cell>
          <cell r="AB65" t="str">
            <v>17/5/2011</v>
          </cell>
          <cell r="AC65" t="str">
            <v>oanh</v>
          </cell>
          <cell r="AD65" t="str">
            <v>R</v>
          </cell>
        </row>
        <row r="66">
          <cell r="D66" t="str">
            <v>110097624</v>
          </cell>
          <cell r="E66" t="str">
            <v>NGUYÊN DANH CHINH/ NGUYỄN CHÍ SƠN</v>
          </cell>
          <cell r="F66" t="str">
            <v>HOÀI ĐỨC, HÀ NỘI</v>
          </cell>
          <cell r="G66" t="str">
            <v>KHÔNG CÓ</v>
          </cell>
          <cell r="H66" t="str">
            <v>110097624</v>
          </cell>
          <cell r="I66" t="str">
            <v>33H-9593</v>
          </cell>
          <cell r="J66">
            <v>40676</v>
          </cell>
          <cell r="K66">
            <v>41042</v>
          </cell>
          <cell r="L66">
            <v>656000</v>
          </cell>
          <cell r="M66">
            <v>65600</v>
          </cell>
          <cell r="N66">
            <v>30000</v>
          </cell>
          <cell r="O66">
            <v>751600</v>
          </cell>
          <cell r="P66" t="str">
            <v>0300004335</v>
          </cell>
          <cell r="Q66">
            <v>40676</v>
          </cell>
          <cell r="R66" t="str">
            <v>17/5/2011</v>
          </cell>
          <cell r="AA66" t="str">
            <v>OTO0300004335_27</v>
          </cell>
          <cell r="AB66" t="str">
            <v>17/5/2011</v>
          </cell>
          <cell r="AC66" t="str">
            <v>oanh</v>
          </cell>
          <cell r="AD66" t="str">
            <v>R</v>
          </cell>
        </row>
        <row r="67">
          <cell r="D67" t="str">
            <v>110097625</v>
          </cell>
          <cell r="E67" t="str">
            <v>PHẠM THỊ THƠM</v>
          </cell>
          <cell r="F67" t="str">
            <v>VÂN ĐIỀM, VÂN HÀ, ĐÔNG ANH, HN</v>
          </cell>
          <cell r="G67" t="str">
            <v>KHÔNG CÓ</v>
          </cell>
          <cell r="H67" t="str">
            <v>110097625</v>
          </cell>
          <cell r="J67">
            <v>40677</v>
          </cell>
          <cell r="K67">
            <v>41043</v>
          </cell>
          <cell r="L67">
            <v>656000</v>
          </cell>
          <cell r="M67">
            <v>65600</v>
          </cell>
          <cell r="O67">
            <v>721600</v>
          </cell>
          <cell r="P67" t="str">
            <v>0300004335</v>
          </cell>
          <cell r="Q67">
            <v>40676</v>
          </cell>
          <cell r="R67" t="str">
            <v>17/5/2011</v>
          </cell>
          <cell r="Y67" t="str">
            <v>100544</v>
          </cell>
          <cell r="Z67" t="str">
            <v>002102</v>
          </cell>
          <cell r="AA67" t="str">
            <v>OTO0300004335_27</v>
          </cell>
          <cell r="AB67" t="str">
            <v>17/5/2011</v>
          </cell>
          <cell r="AC67" t="str">
            <v>oanh</v>
          </cell>
          <cell r="AD67" t="str">
            <v>R</v>
          </cell>
        </row>
        <row r="68">
          <cell r="D68" t="str">
            <v>110097626</v>
          </cell>
          <cell r="E68" t="str">
            <v>CÔNG TY TNHH CTGT BÌNH AN</v>
          </cell>
          <cell r="F68" t="str">
            <v>91 THẠCH CỐC, THANH XUÂN, SÓC SƠN,HN</v>
          </cell>
          <cell r="G68" t="str">
            <v>KHÔNG CÓ</v>
          </cell>
          <cell r="H68" t="str">
            <v>110097626</v>
          </cell>
          <cell r="I68" t="str">
            <v>30X-3039</v>
          </cell>
          <cell r="J68">
            <v>40677</v>
          </cell>
          <cell r="K68">
            <v>41043</v>
          </cell>
          <cell r="L68">
            <v>345000</v>
          </cell>
          <cell r="M68">
            <v>34500</v>
          </cell>
          <cell r="N68">
            <v>100000</v>
          </cell>
          <cell r="O68">
            <v>479500</v>
          </cell>
          <cell r="P68" t="str">
            <v>0300004335</v>
          </cell>
          <cell r="Q68">
            <v>40676</v>
          </cell>
          <cell r="R68" t="str">
            <v>17/5/2011</v>
          </cell>
          <cell r="AA68" t="str">
            <v>OTO0300004335_27</v>
          </cell>
          <cell r="AB68" t="str">
            <v>17/5/2011</v>
          </cell>
          <cell r="AC68" t="str">
            <v>oanh</v>
          </cell>
          <cell r="AD68" t="str">
            <v>R</v>
          </cell>
        </row>
        <row r="69">
          <cell r="D69" t="str">
            <v>110097627</v>
          </cell>
          <cell r="E69" t="str">
            <v>CÔNG TY TNHH CTGT BÌNH AN</v>
          </cell>
          <cell r="F69" t="str">
            <v>91 THẠCH CỐC, THANH XUÂN, SÓC SƠN,HN</v>
          </cell>
          <cell r="G69" t="str">
            <v>KHÔNG CÓ</v>
          </cell>
          <cell r="H69" t="str">
            <v>110097627</v>
          </cell>
          <cell r="I69" t="str">
            <v>29V-2207</v>
          </cell>
          <cell r="J69">
            <v>40677</v>
          </cell>
          <cell r="K69">
            <v>41043</v>
          </cell>
          <cell r="L69">
            <v>1760000</v>
          </cell>
          <cell r="M69">
            <v>176000</v>
          </cell>
          <cell r="N69">
            <v>30000</v>
          </cell>
          <cell r="O69">
            <v>1966000</v>
          </cell>
          <cell r="P69" t="str">
            <v>0300004335</v>
          </cell>
          <cell r="Q69">
            <v>40676</v>
          </cell>
          <cell r="R69" t="str">
            <v>17/5/2011</v>
          </cell>
          <cell r="AA69" t="str">
            <v>OTO0300004335_27</v>
          </cell>
          <cell r="AB69" t="str">
            <v>17/5/2011</v>
          </cell>
          <cell r="AC69" t="str">
            <v>oanh</v>
          </cell>
          <cell r="AD69" t="str">
            <v>R</v>
          </cell>
        </row>
        <row r="70">
          <cell r="D70" t="str">
            <v>110097628</v>
          </cell>
          <cell r="E70" t="str">
            <v>CTY TNHH MTV TM&amp;DV CƯỜNG VŨ</v>
          </cell>
          <cell r="F70" t="str">
            <v>MÊ LINH, HN</v>
          </cell>
          <cell r="G70" t="str">
            <v>KHÔNG CÓ</v>
          </cell>
          <cell r="H70">
            <v>110097628</v>
          </cell>
          <cell r="I70" t="str">
            <v>30P-7838</v>
          </cell>
          <cell r="J70">
            <v>40680</v>
          </cell>
          <cell r="K70">
            <v>41036</v>
          </cell>
          <cell r="L70">
            <v>656000</v>
          </cell>
          <cell r="M70">
            <v>65600</v>
          </cell>
          <cell r="N70">
            <v>30000</v>
          </cell>
          <cell r="O70">
            <v>751600</v>
          </cell>
          <cell r="P70" t="str">
            <v>0300004335</v>
          </cell>
          <cell r="Q70">
            <v>40680</v>
          </cell>
          <cell r="R70">
            <v>40681</v>
          </cell>
          <cell r="AA70" t="str">
            <v>OTO0300004335_29</v>
          </cell>
          <cell r="AB70" t="str">
            <v>18/5/2011</v>
          </cell>
          <cell r="AC70" t="str">
            <v>oanh</v>
          </cell>
          <cell r="AD70" t="str">
            <v>R</v>
          </cell>
        </row>
        <row r="71">
          <cell r="D71" t="str">
            <v>110097629</v>
          </cell>
          <cell r="E71" t="str">
            <v>CÔNG TY LẮP MÁY ĐIỆN NƯỚC</v>
          </cell>
          <cell r="F71" t="str">
            <v>H2A THANH XUÂN NAM, HÀ NỘI</v>
          </cell>
          <cell r="G71" t="str">
            <v>KHÔNG CÓ</v>
          </cell>
          <cell r="H71">
            <v>110097629</v>
          </cell>
          <cell r="I71" t="str">
            <v>29M-2756</v>
          </cell>
          <cell r="J71">
            <v>40681</v>
          </cell>
          <cell r="K71">
            <v>41047</v>
          </cell>
          <cell r="L71">
            <v>811000</v>
          </cell>
          <cell r="M71">
            <v>81100</v>
          </cell>
          <cell r="N71">
            <v>60000</v>
          </cell>
          <cell r="O71">
            <v>952100</v>
          </cell>
          <cell r="P71" t="str">
            <v>0300004335</v>
          </cell>
          <cell r="Q71">
            <v>40681</v>
          </cell>
          <cell r="R71">
            <v>40681</v>
          </cell>
          <cell r="AA71" t="str">
            <v>OTO0300004335_29</v>
          </cell>
          <cell r="AB71" t="str">
            <v>18/5/2011</v>
          </cell>
          <cell r="AC71" t="str">
            <v>oanh</v>
          </cell>
          <cell r="AD71" t="str">
            <v>R</v>
          </cell>
        </row>
        <row r="72">
          <cell r="D72" t="str">
            <v>110097559</v>
          </cell>
          <cell r="E72" t="str">
            <v>TRẦN MINH HẢI</v>
          </cell>
          <cell r="F72" t="str">
            <v>Đông Anh, Hà Nội</v>
          </cell>
          <cell r="G72" t="str">
            <v>KHÔNG CÓ</v>
          </cell>
          <cell r="H72" t="str">
            <v>110097559</v>
          </cell>
          <cell r="J72">
            <v>40681</v>
          </cell>
          <cell r="K72">
            <v>41047</v>
          </cell>
          <cell r="L72">
            <v>656000</v>
          </cell>
          <cell r="M72">
            <v>65600</v>
          </cell>
          <cell r="O72">
            <v>721600</v>
          </cell>
          <cell r="P72" t="str">
            <v>0300004335</v>
          </cell>
          <cell r="Q72">
            <v>40681</v>
          </cell>
          <cell r="R72">
            <v>40681</v>
          </cell>
          <cell r="Y72" t="str">
            <v>8V060973</v>
          </cell>
          <cell r="Z72" t="str">
            <v>0803592</v>
          </cell>
          <cell r="AA72" t="str">
            <v>OTO0300004335_29</v>
          </cell>
          <cell r="AB72" t="str">
            <v>18/5/2011</v>
          </cell>
          <cell r="AC72" t="str">
            <v>oanh</v>
          </cell>
          <cell r="AD72" t="str">
            <v>R</v>
          </cell>
        </row>
        <row r="73">
          <cell r="D73" t="str">
            <v>110097535</v>
          </cell>
          <cell r="E73" t="str">
            <v>CÔNG TY TNHH HUY HÙNG</v>
          </cell>
          <cell r="F73" t="str">
            <v>295 HÀ HUY TẬP, YÊN VIÊN, GIA LÂM, HN</v>
          </cell>
          <cell r="G73" t="str">
            <v>KHÔNG CÓ</v>
          </cell>
          <cell r="H73" t="str">
            <v>110097535</v>
          </cell>
          <cell r="I73" t="str">
            <v>30L-3944</v>
          </cell>
          <cell r="J73">
            <v>40671</v>
          </cell>
          <cell r="K73">
            <v>41037</v>
          </cell>
          <cell r="L73">
            <v>656000</v>
          </cell>
          <cell r="M73">
            <v>65600</v>
          </cell>
          <cell r="N73">
            <v>30000</v>
          </cell>
          <cell r="O73">
            <v>751600</v>
          </cell>
          <cell r="P73" t="str">
            <v>0300004335</v>
          </cell>
          <cell r="Q73">
            <v>40671</v>
          </cell>
          <cell r="R73">
            <v>40681</v>
          </cell>
          <cell r="AA73" t="str">
            <v>OTO0300004335_29</v>
          </cell>
          <cell r="AB73" t="str">
            <v>18/5/2011</v>
          </cell>
          <cell r="AC73" t="str">
            <v>oanh</v>
          </cell>
          <cell r="AD73" t="str">
            <v>R</v>
          </cell>
        </row>
        <row r="74">
          <cell r="D74" t="str">
            <v>110097536</v>
          </cell>
          <cell r="E74" t="str">
            <v>CÔNG TY TNHH TM&amp;VT ĐỨC HÙNG</v>
          </cell>
          <cell r="F74" t="str">
            <v>290 HÀ HUY TẬP, YÊN VIÊN, GIA LÂM, HN</v>
          </cell>
          <cell r="G74" t="str">
            <v>KHÔNG CÓ</v>
          </cell>
          <cell r="H74" t="str">
            <v>110097536</v>
          </cell>
          <cell r="I74" t="str">
            <v>29N-6941</v>
          </cell>
          <cell r="J74">
            <v>40672</v>
          </cell>
          <cell r="K74">
            <v>41038</v>
          </cell>
          <cell r="L74">
            <v>656000</v>
          </cell>
          <cell r="M74">
            <v>65600</v>
          </cell>
          <cell r="O74">
            <v>721600</v>
          </cell>
          <cell r="P74" t="str">
            <v>0300004335</v>
          </cell>
          <cell r="Q74">
            <v>40672</v>
          </cell>
          <cell r="R74">
            <v>40681</v>
          </cell>
          <cell r="AA74" t="str">
            <v>OTO0300004335_29</v>
          </cell>
          <cell r="AB74" t="str">
            <v>18/5/2011</v>
          </cell>
          <cell r="AC74" t="str">
            <v>oanh</v>
          </cell>
          <cell r="AD74" t="str">
            <v>R</v>
          </cell>
        </row>
        <row r="75">
          <cell r="D75" t="str">
            <v>110097537</v>
          </cell>
          <cell r="E75" t="str">
            <v>NGUYỄN KHẮC CÔNG</v>
          </cell>
          <cell r="F75" t="str">
            <v>Đình Xuyên, Gia Lâm,HN</v>
          </cell>
          <cell r="G75" t="str">
            <v>KHÔNG CÓ</v>
          </cell>
          <cell r="H75" t="str">
            <v>110097537</v>
          </cell>
          <cell r="I75" t="str">
            <v>29T-9167</v>
          </cell>
          <cell r="J75">
            <v>40674</v>
          </cell>
          <cell r="K75">
            <v>41040</v>
          </cell>
          <cell r="L75">
            <v>656000</v>
          </cell>
          <cell r="M75">
            <v>65600</v>
          </cell>
          <cell r="N75">
            <v>30000</v>
          </cell>
          <cell r="O75">
            <v>751600</v>
          </cell>
          <cell r="P75" t="str">
            <v>0300004335</v>
          </cell>
          <cell r="Q75">
            <v>40674</v>
          </cell>
          <cell r="R75">
            <v>40681</v>
          </cell>
          <cell r="AA75" t="str">
            <v>OTO0300004335_29</v>
          </cell>
          <cell r="AB75" t="str">
            <v>18/5/2011</v>
          </cell>
          <cell r="AC75" t="str">
            <v>oanh</v>
          </cell>
          <cell r="AD75" t="str">
            <v>R</v>
          </cell>
        </row>
        <row r="76">
          <cell r="D76" t="str">
            <v>110097538</v>
          </cell>
          <cell r="E76" t="str">
            <v>CÔNG TY TNHH TM THIÊN PHONG</v>
          </cell>
          <cell r="F76" t="str">
            <v>15/62 NGÕ THỔ QUAN, KHÂM THIÊN, HN</v>
          </cell>
          <cell r="G76" t="str">
            <v>KHÔNG CÓ</v>
          </cell>
          <cell r="H76" t="str">
            <v>110097538</v>
          </cell>
          <cell r="I76" t="str">
            <v>30L-2973</v>
          </cell>
          <cell r="J76">
            <v>40674</v>
          </cell>
          <cell r="K76">
            <v>41040</v>
          </cell>
          <cell r="L76">
            <v>345000</v>
          </cell>
          <cell r="M76">
            <v>34500</v>
          </cell>
          <cell r="N76">
            <v>50000</v>
          </cell>
          <cell r="O76">
            <v>429500</v>
          </cell>
          <cell r="P76" t="str">
            <v>0300004335</v>
          </cell>
          <cell r="Q76">
            <v>40674</v>
          </cell>
          <cell r="R76">
            <v>40681</v>
          </cell>
          <cell r="AA76" t="str">
            <v>OTO0300004335_29</v>
          </cell>
          <cell r="AB76" t="str">
            <v>18/5/2011</v>
          </cell>
          <cell r="AC76" t="str">
            <v>oanh</v>
          </cell>
          <cell r="AD76" t="str">
            <v>R</v>
          </cell>
        </row>
        <row r="77">
          <cell r="D77" t="str">
            <v>110097539</v>
          </cell>
          <cell r="E77" t="str">
            <v>CÔNG TY TNHH TM THIÊN PHONG</v>
          </cell>
          <cell r="F77" t="str">
            <v>15/62 NGÕ THỔ QUAN, KHÂM THIÊN, HN</v>
          </cell>
          <cell r="G77" t="str">
            <v>KHÔNG CÓ</v>
          </cell>
          <cell r="H77" t="str">
            <v>110097539</v>
          </cell>
          <cell r="I77" t="str">
            <v>30F-9367</v>
          </cell>
          <cell r="J77">
            <v>40674</v>
          </cell>
          <cell r="K77">
            <v>41040</v>
          </cell>
          <cell r="L77">
            <v>345000</v>
          </cell>
          <cell r="M77">
            <v>34500</v>
          </cell>
          <cell r="N77">
            <v>50000</v>
          </cell>
          <cell r="O77">
            <v>429500</v>
          </cell>
          <cell r="P77" t="str">
            <v>0300004335</v>
          </cell>
          <cell r="Q77">
            <v>40674</v>
          </cell>
          <cell r="R77">
            <v>40681</v>
          </cell>
          <cell r="AA77" t="str">
            <v>OTO0300004335_29</v>
          </cell>
          <cell r="AB77" t="str">
            <v>18/5/2011</v>
          </cell>
          <cell r="AC77" t="str">
            <v>oanh</v>
          </cell>
          <cell r="AD77" t="str">
            <v>R</v>
          </cell>
        </row>
        <row r="78">
          <cell r="D78" t="str">
            <v>110097540</v>
          </cell>
          <cell r="E78" t="str">
            <v>CÔNG TY TNHH TM THIÊN PHONG</v>
          </cell>
          <cell r="F78" t="str">
            <v>15/62 NGÕ THỔ QUAN, KHÂM THIÊN, HN</v>
          </cell>
          <cell r="G78" t="str">
            <v>KHÔNG CÓ</v>
          </cell>
          <cell r="H78" t="str">
            <v>110097540</v>
          </cell>
          <cell r="I78" t="str">
            <v>30L-2973</v>
          </cell>
          <cell r="J78">
            <v>40674</v>
          </cell>
          <cell r="K78">
            <v>41040</v>
          </cell>
          <cell r="L78">
            <v>630000</v>
          </cell>
          <cell r="M78">
            <v>63000</v>
          </cell>
          <cell r="N78">
            <v>50000</v>
          </cell>
          <cell r="O78">
            <v>743000</v>
          </cell>
          <cell r="P78" t="str">
            <v>0300004335</v>
          </cell>
          <cell r="Q78">
            <v>40674</v>
          </cell>
          <cell r="R78">
            <v>40681</v>
          </cell>
          <cell r="AA78" t="str">
            <v>OTO0300004335_29</v>
          </cell>
          <cell r="AB78" t="str">
            <v>18/5/2011</v>
          </cell>
          <cell r="AC78" t="str">
            <v>oanh</v>
          </cell>
          <cell r="AD78" t="str">
            <v>R</v>
          </cell>
        </row>
        <row r="79">
          <cell r="D79" t="str">
            <v>110097422</v>
          </cell>
          <cell r="E79" t="str">
            <v>NGUYỄN DOÃN HẢI</v>
          </cell>
          <cell r="F79" t="str">
            <v>TỪ SƠN, BẮC NINH</v>
          </cell>
          <cell r="G79" t="str">
            <v>KHÔNG CÓ</v>
          </cell>
          <cell r="H79" t="str">
            <v>110097422</v>
          </cell>
          <cell r="J79">
            <v>40673</v>
          </cell>
          <cell r="K79">
            <v>41039</v>
          </cell>
          <cell r="L79">
            <v>656000</v>
          </cell>
          <cell r="M79">
            <v>65600</v>
          </cell>
          <cell r="O79">
            <v>721600</v>
          </cell>
          <cell r="P79" t="str">
            <v>0300004335</v>
          </cell>
          <cell r="Q79">
            <v>40673</v>
          </cell>
          <cell r="R79">
            <v>40681</v>
          </cell>
          <cell r="Y79" t="str">
            <v>101107</v>
          </cell>
          <cell r="Z79" t="str">
            <v>002947</v>
          </cell>
          <cell r="AA79" t="str">
            <v>OTO0300004335_29</v>
          </cell>
          <cell r="AB79" t="str">
            <v>18/5/2011</v>
          </cell>
          <cell r="AC79" t="str">
            <v>oanh</v>
          </cell>
          <cell r="AD79" t="str">
            <v>R</v>
          </cell>
        </row>
        <row r="80">
          <cell r="D80" t="str">
            <v>110097424</v>
          </cell>
          <cell r="E80" t="str">
            <v>PHÙNG MINH HẢI</v>
          </cell>
          <cell r="F80" t="str">
            <v>THẠCH ĐÀ, MÊ LINH, HÀ NỘI</v>
          </cell>
          <cell r="G80" t="str">
            <v>KHÔNG CÓ</v>
          </cell>
          <cell r="H80" t="str">
            <v>110097424</v>
          </cell>
          <cell r="J80">
            <v>40681</v>
          </cell>
          <cell r="K80">
            <v>41047</v>
          </cell>
          <cell r="L80">
            <v>656000</v>
          </cell>
          <cell r="M80">
            <v>65600</v>
          </cell>
          <cell r="O80">
            <v>721600</v>
          </cell>
          <cell r="P80" t="str">
            <v>0300004335</v>
          </cell>
          <cell r="Q80">
            <v>40681</v>
          </cell>
          <cell r="R80">
            <v>40681</v>
          </cell>
          <cell r="Y80" t="str">
            <v>101057</v>
          </cell>
          <cell r="Z80" t="str">
            <v>002835</v>
          </cell>
          <cell r="AA80" t="str">
            <v>OTO0300004335_29</v>
          </cell>
          <cell r="AB80" t="str">
            <v>18/5/2011</v>
          </cell>
          <cell r="AC80" t="str">
            <v>oanh</v>
          </cell>
          <cell r="AD80" t="str">
            <v>R</v>
          </cell>
        </row>
        <row r="81">
          <cell r="D81" t="str">
            <v>110097425</v>
          </cell>
          <cell r="E81" t="str">
            <v>NGUYỄN VĂN TÂN</v>
          </cell>
          <cell r="F81" t="str">
            <v>SÓC SƠN, HÀ NỘI</v>
          </cell>
          <cell r="G81" t="str">
            <v>KHÔNG CÓ</v>
          </cell>
          <cell r="H81" t="str">
            <v>110097425</v>
          </cell>
          <cell r="J81">
            <v>40681</v>
          </cell>
          <cell r="K81">
            <v>41047</v>
          </cell>
          <cell r="L81">
            <v>656000</v>
          </cell>
          <cell r="M81">
            <v>65600</v>
          </cell>
          <cell r="O81">
            <v>721600</v>
          </cell>
          <cell r="P81" t="str">
            <v>0300004335</v>
          </cell>
          <cell r="Q81">
            <v>40681</v>
          </cell>
          <cell r="R81">
            <v>40681</v>
          </cell>
          <cell r="Y81" t="str">
            <v>101118</v>
          </cell>
          <cell r="Z81" t="str">
            <v>002965</v>
          </cell>
          <cell r="AA81" t="str">
            <v>OTO0300004335_29</v>
          </cell>
          <cell r="AB81" t="str">
            <v>18/5/2011</v>
          </cell>
          <cell r="AC81" t="str">
            <v>oanh</v>
          </cell>
          <cell r="AD81" t="str">
            <v>R</v>
          </cell>
        </row>
        <row r="82">
          <cell r="D82" t="str">
            <v>110097516</v>
          </cell>
          <cell r="E82" t="str">
            <v>CÔNG TY CPĐT XÂY DỰNG TOÀN PHÁT</v>
          </cell>
          <cell r="F82" t="str">
            <v>MÊ LINH, HN</v>
          </cell>
          <cell r="G82" t="str">
            <v>KHÔNG CÓ</v>
          </cell>
          <cell r="H82" t="str">
            <v>110097516</v>
          </cell>
          <cell r="I82" t="str">
            <v>30Y-1026</v>
          </cell>
          <cell r="J82">
            <v>40680</v>
          </cell>
          <cell r="K82" t="str">
            <v>5/17/12012</v>
          </cell>
          <cell r="L82">
            <v>656000</v>
          </cell>
          <cell r="M82">
            <v>65600</v>
          </cell>
          <cell r="N82">
            <v>20000</v>
          </cell>
          <cell r="O82">
            <v>741600</v>
          </cell>
          <cell r="P82" t="str">
            <v>0300004335</v>
          </cell>
          <cell r="Q82">
            <v>40680</v>
          </cell>
          <cell r="R82">
            <v>40681</v>
          </cell>
          <cell r="AA82" t="str">
            <v>OTO0300004335_29</v>
          </cell>
          <cell r="AB82" t="str">
            <v>18/5/2011</v>
          </cell>
          <cell r="AC82" t="str">
            <v>oanh</v>
          </cell>
          <cell r="AD82" t="str">
            <v>R</v>
          </cell>
        </row>
        <row r="83">
          <cell r="D83" t="str">
            <v>110097525</v>
          </cell>
          <cell r="E83" t="str">
            <v>CÔNG TY CP ĐẦU TƯ PHÚ KHANG</v>
          </cell>
          <cell r="F83" t="str">
            <v>122A NGỌC HÀ, BA ĐÌNH, HN</v>
          </cell>
          <cell r="G83" t="str">
            <v>KHÔNG CÓ</v>
          </cell>
          <cell r="H83" t="str">
            <v>110097525</v>
          </cell>
          <cell r="I83" t="str">
            <v>30Y-1374</v>
          </cell>
          <cell r="J83">
            <v>40680</v>
          </cell>
          <cell r="K83" t="str">
            <v>5/17/12012</v>
          </cell>
          <cell r="L83">
            <v>656000</v>
          </cell>
          <cell r="M83">
            <v>65600</v>
          </cell>
          <cell r="O83">
            <v>721600</v>
          </cell>
          <cell r="P83" t="str">
            <v>0300004335</v>
          </cell>
          <cell r="Q83">
            <v>40680</v>
          </cell>
          <cell r="R83">
            <v>40681</v>
          </cell>
          <cell r="AA83" t="str">
            <v>OTO0300004335_29</v>
          </cell>
          <cell r="AB83" t="str">
            <v>18/5/2011</v>
          </cell>
          <cell r="AC83" t="str">
            <v>oanh</v>
          </cell>
          <cell r="AD83" t="str">
            <v>R</v>
          </cell>
        </row>
        <row r="84">
          <cell r="D84" t="str">
            <v>110097651</v>
          </cell>
          <cell r="E84" t="str">
            <v>LÊ ANH</v>
          </cell>
          <cell r="F84" t="str">
            <v>MAI DỊCH, CẦU GIẤY, HÀ NỘI</v>
          </cell>
          <cell r="G84" t="str">
            <v>KHÔNG CÓ</v>
          </cell>
          <cell r="H84" t="str">
            <v>110097651</v>
          </cell>
          <cell r="I84" t="str">
            <v>29N-2503</v>
          </cell>
          <cell r="J84">
            <v>40680</v>
          </cell>
          <cell r="K84" t="str">
            <v>5/17/12012</v>
          </cell>
          <cell r="L84">
            <v>656000</v>
          </cell>
          <cell r="M84">
            <v>65600</v>
          </cell>
          <cell r="O84">
            <v>721600</v>
          </cell>
          <cell r="P84" t="str">
            <v>0300004335</v>
          </cell>
          <cell r="Q84">
            <v>40680</v>
          </cell>
          <cell r="R84">
            <v>40681</v>
          </cell>
          <cell r="AA84" t="str">
            <v>OTO0300004335_29</v>
          </cell>
          <cell r="AB84" t="str">
            <v>18/5/2011</v>
          </cell>
          <cell r="AC84" t="str">
            <v>oanh</v>
          </cell>
          <cell r="AD84" t="str">
            <v>R</v>
          </cell>
        </row>
        <row r="85">
          <cell r="D85" t="str">
            <v>110097572</v>
          </cell>
          <cell r="E85" t="str">
            <v>NGUYỄN VĂN TIẾN</v>
          </cell>
          <cell r="F85" t="str">
            <v>XÓM TRONG, UY NỖ, ĐÔNG ANH, HN</v>
          </cell>
          <cell r="G85" t="str">
            <v>KHÔNG CÓ</v>
          </cell>
          <cell r="H85" t="str">
            <v>110097572</v>
          </cell>
          <cell r="J85">
            <v>40680</v>
          </cell>
          <cell r="K85" t="str">
            <v>5/17/12012</v>
          </cell>
          <cell r="L85">
            <v>690000</v>
          </cell>
          <cell r="M85">
            <v>69000</v>
          </cell>
          <cell r="N85">
            <v>350000</v>
          </cell>
          <cell r="O85">
            <v>1109000</v>
          </cell>
          <cell r="P85" t="str">
            <v>0300004335</v>
          </cell>
          <cell r="Q85">
            <v>40680</v>
          </cell>
          <cell r="R85">
            <v>40681</v>
          </cell>
          <cell r="Y85" t="str">
            <v>738436</v>
          </cell>
          <cell r="Z85" t="str">
            <v>384935</v>
          </cell>
          <cell r="AA85" t="str">
            <v>OTO0300004335_29</v>
          </cell>
          <cell r="AB85" t="str">
            <v>18/5/2011</v>
          </cell>
          <cell r="AC85" t="str">
            <v>oanh</v>
          </cell>
          <cell r="AD85" t="str">
            <v>R</v>
          </cell>
        </row>
        <row r="86">
          <cell r="D86" t="str">
            <v>110097573</v>
          </cell>
          <cell r="E86" t="str">
            <v>CÔNG TY TNHH CƠ KHÍ THÀNH CÔNG</v>
          </cell>
          <cell r="F86" t="str">
            <v>Đông Anh, Hà Nội</v>
          </cell>
          <cell r="G86" t="str">
            <v>KHÔNG CÓ</v>
          </cell>
          <cell r="H86" t="str">
            <v>110097573</v>
          </cell>
          <cell r="I86" t="str">
            <v>30S-3380</v>
          </cell>
          <cell r="J86">
            <v>40681</v>
          </cell>
          <cell r="K86">
            <v>41047</v>
          </cell>
          <cell r="L86">
            <v>811000</v>
          </cell>
          <cell r="M86">
            <v>81100</v>
          </cell>
          <cell r="N86">
            <v>120000</v>
          </cell>
          <cell r="O86">
            <v>1012100</v>
          </cell>
          <cell r="P86" t="str">
            <v>0300004335</v>
          </cell>
          <cell r="Q86">
            <v>40681</v>
          </cell>
          <cell r="R86">
            <v>40681</v>
          </cell>
          <cell r="AA86" t="str">
            <v>OTO0300004335_29</v>
          </cell>
          <cell r="AB86" t="str">
            <v>18/5/2011</v>
          </cell>
          <cell r="AC86" t="str">
            <v>oanh</v>
          </cell>
          <cell r="AD86" t="str">
            <v>R</v>
          </cell>
        </row>
        <row r="87">
          <cell r="D87" t="str">
            <v>110097419</v>
          </cell>
          <cell r="E87" t="str">
            <v>PHẠM VĂN ĐIỀU</v>
          </cell>
          <cell r="F87" t="str">
            <v>PHẠM ĐỨC LÂM. HN</v>
          </cell>
          <cell r="G87" t="str">
            <v>KHÔNG CÓ</v>
          </cell>
          <cell r="H87" t="str">
            <v>110097419</v>
          </cell>
          <cell r="I87" t="str">
            <v>29Y-8646</v>
          </cell>
          <cell r="J87">
            <v>40680</v>
          </cell>
          <cell r="K87">
            <v>41046</v>
          </cell>
          <cell r="L87">
            <v>345000</v>
          </cell>
          <cell r="M87">
            <v>34500</v>
          </cell>
          <cell r="O87">
            <v>379500</v>
          </cell>
          <cell r="P87" t="str">
            <v>0300004335</v>
          </cell>
          <cell r="Q87">
            <v>40680</v>
          </cell>
          <cell r="R87">
            <v>40682</v>
          </cell>
          <cell r="AA87" t="str">
            <v>OTO0300004335_31</v>
          </cell>
          <cell r="AB87" t="str">
            <v>19/5/2011</v>
          </cell>
          <cell r="AC87" t="str">
            <v>OANH</v>
          </cell>
          <cell r="AD87" t="str">
            <v>R</v>
          </cell>
        </row>
        <row r="88">
          <cell r="D88" t="str">
            <v>110097420</v>
          </cell>
          <cell r="E88" t="str">
            <v>CÔNG TY CPĐT&amp;PT XÂY DỰNG THĂNG LONG</v>
          </cell>
          <cell r="F88" t="str">
            <v>Đông Anh, Hà Nội</v>
          </cell>
          <cell r="G88" t="str">
            <v>KHÔNG CÓ</v>
          </cell>
          <cell r="H88" t="str">
            <v>110097420</v>
          </cell>
          <cell r="I88" t="str">
            <v>30X-2524</v>
          </cell>
          <cell r="J88">
            <v>40681</v>
          </cell>
          <cell r="K88">
            <v>41047</v>
          </cell>
          <cell r="L88">
            <v>1277000</v>
          </cell>
          <cell r="M88">
            <v>127700</v>
          </cell>
          <cell r="O88">
            <v>1404700</v>
          </cell>
          <cell r="P88" t="str">
            <v>0300004335</v>
          </cell>
          <cell r="Q88">
            <v>40681</v>
          </cell>
          <cell r="R88">
            <v>40682</v>
          </cell>
          <cell r="AA88" t="str">
            <v>OTO0300004335_31</v>
          </cell>
          <cell r="AB88" t="str">
            <v>19/5/2011</v>
          </cell>
          <cell r="AC88" t="str">
            <v>OANH</v>
          </cell>
          <cell r="AD88" t="str">
            <v>R</v>
          </cell>
        </row>
        <row r="89">
          <cell r="D89" t="str">
            <v>110097630</v>
          </cell>
          <cell r="E89" t="str">
            <v>CÔNG TY CPĐT&amp;PT XÂY DỰNG THĂNG LONG</v>
          </cell>
          <cell r="F89" t="str">
            <v>Đông Anh, Hà Nội</v>
          </cell>
          <cell r="G89" t="str">
            <v>KHÔNG CÓ</v>
          </cell>
          <cell r="H89" t="str">
            <v>110097630</v>
          </cell>
          <cell r="I89" t="str">
            <v>30U-1643</v>
          </cell>
          <cell r="J89">
            <v>40681</v>
          </cell>
          <cell r="K89">
            <v>41047</v>
          </cell>
          <cell r="L89">
            <v>1277000</v>
          </cell>
          <cell r="M89">
            <v>127700</v>
          </cell>
          <cell r="O89">
            <v>1404700</v>
          </cell>
          <cell r="P89" t="str">
            <v>0300004335</v>
          </cell>
          <cell r="Q89">
            <v>40681</v>
          </cell>
          <cell r="R89">
            <v>40682</v>
          </cell>
          <cell r="AA89" t="str">
            <v>OTO0300004335_31</v>
          </cell>
          <cell r="AB89" t="str">
            <v>19/5/2011</v>
          </cell>
          <cell r="AC89" t="str">
            <v>OANH</v>
          </cell>
          <cell r="AD89" t="str">
            <v>R</v>
          </cell>
        </row>
        <row r="90">
          <cell r="D90" t="str">
            <v>110097609</v>
          </cell>
          <cell r="E90" t="str">
            <v>CTY CP PHÁT TRIỂN TÂN PHONG</v>
          </cell>
          <cell r="F90" t="str">
            <v>VĨNH NGỌC, ĐÔNG ANH, HÀ NỘI</v>
          </cell>
          <cell r="G90" t="str">
            <v>KHÔNG CÓ</v>
          </cell>
          <cell r="H90" t="str">
            <v>110097609</v>
          </cell>
          <cell r="I90" t="str">
            <v>29Z-0598</v>
          </cell>
          <cell r="J90">
            <v>40682</v>
          </cell>
          <cell r="K90">
            <v>41048</v>
          </cell>
          <cell r="L90">
            <v>1277000</v>
          </cell>
          <cell r="M90">
            <v>127700</v>
          </cell>
          <cell r="N90">
            <v>20000</v>
          </cell>
          <cell r="O90">
            <v>1424700</v>
          </cell>
          <cell r="P90" t="str">
            <v>0300004335</v>
          </cell>
          <cell r="Q90">
            <v>40682</v>
          </cell>
          <cell r="R90">
            <v>40683</v>
          </cell>
          <cell r="AA90" t="str">
            <v>OTO0300004335_31</v>
          </cell>
          <cell r="AB90" t="str">
            <v>19/5/2011</v>
          </cell>
          <cell r="AC90" t="str">
            <v>OANH</v>
          </cell>
          <cell r="AD90" t="str">
            <v>R</v>
          </cell>
        </row>
        <row r="91">
          <cell r="D91" t="str">
            <v>110097610</v>
          </cell>
          <cell r="E91" t="str">
            <v>NGUYỄN VĂN TUẤN</v>
          </cell>
          <cell r="F91" t="str">
            <v>GIA LÂM - HÀ NỘI</v>
          </cell>
          <cell r="G91" t="str">
            <v>KHÔNG CÓ</v>
          </cell>
          <cell r="H91" t="str">
            <v>110097610</v>
          </cell>
          <cell r="I91" t="str">
            <v>29U-5121</v>
          </cell>
          <cell r="J91">
            <v>40682</v>
          </cell>
          <cell r="K91">
            <v>41048</v>
          </cell>
          <cell r="L91">
            <v>345000</v>
          </cell>
          <cell r="M91">
            <v>34500</v>
          </cell>
          <cell r="N91">
            <v>100000</v>
          </cell>
          <cell r="O91">
            <v>479500</v>
          </cell>
          <cell r="P91" t="str">
            <v>0300004335</v>
          </cell>
          <cell r="Q91">
            <v>40682</v>
          </cell>
          <cell r="R91">
            <v>40683</v>
          </cell>
          <cell r="AA91" t="str">
            <v>OTO0300004335_31</v>
          </cell>
          <cell r="AB91" t="str">
            <v>19/5/2011</v>
          </cell>
          <cell r="AC91" t="str">
            <v>OANH</v>
          </cell>
          <cell r="AD91" t="str">
            <v>R</v>
          </cell>
        </row>
        <row r="92">
          <cell r="D92" t="str">
            <v>110097608</v>
          </cell>
          <cell r="E92" t="str">
            <v>CÔNG TY CPXD CÔNG TRÌNH CÔNG NGHỆ CAO THĂNG LONG</v>
          </cell>
          <cell r="F92" t="str">
            <v>KIM NỖ, ĐÔNG ANH</v>
          </cell>
          <cell r="G92" t="str">
            <v>KHÔNG CÓ</v>
          </cell>
          <cell r="H92" t="str">
            <v>110097608</v>
          </cell>
          <cell r="I92" t="str">
            <v>30K-9220</v>
          </cell>
          <cell r="J92">
            <v>40675</v>
          </cell>
          <cell r="K92">
            <v>41041</v>
          </cell>
          <cell r="L92">
            <v>690000</v>
          </cell>
          <cell r="M92">
            <v>69000</v>
          </cell>
          <cell r="N92">
            <v>70000</v>
          </cell>
          <cell r="O92">
            <v>829000</v>
          </cell>
          <cell r="P92" t="str">
            <v>0399990400</v>
          </cell>
          <cell r="Q92">
            <v>40675</v>
          </cell>
          <cell r="R92">
            <v>40683</v>
          </cell>
          <cell r="AA92" t="str">
            <v>OTO0300004335_32</v>
          </cell>
          <cell r="AB92" t="str">
            <v>20/5/2011</v>
          </cell>
          <cell r="AC92" t="str">
            <v>OANH</v>
          </cell>
          <cell r="AD92" t="str">
            <v>R</v>
          </cell>
        </row>
        <row r="93">
          <cell r="D93" t="str">
            <v>110097442</v>
          </cell>
          <cell r="E93" t="str">
            <v>NGUYỄN VĂN TÌNH</v>
          </cell>
          <cell r="F93" t="str">
            <v>Thạch Thất Hà Nội</v>
          </cell>
          <cell r="G93" t="str">
            <v>KHONG CO</v>
          </cell>
          <cell r="H93" t="str">
            <v>110097442</v>
          </cell>
          <cell r="J93">
            <v>40649</v>
          </cell>
          <cell r="K93">
            <v>41015</v>
          </cell>
          <cell r="L93">
            <v>656000</v>
          </cell>
          <cell r="M93">
            <v>65600</v>
          </cell>
          <cell r="N93">
            <v>30000</v>
          </cell>
          <cell r="O93">
            <v>751600</v>
          </cell>
          <cell r="P93" t="str">
            <v>0399990400</v>
          </cell>
          <cell r="Q93">
            <v>40649</v>
          </cell>
          <cell r="R93">
            <v>40658</v>
          </cell>
          <cell r="S93" t="str">
            <v>CD1</v>
          </cell>
          <cell r="U93">
            <v>2</v>
          </cell>
          <cell r="W93" t="str">
            <v>0.7 TẤN</v>
          </cell>
          <cell r="X93" t="str">
            <v>KO TEMPLATE</v>
          </cell>
          <cell r="Y93" t="str">
            <v>001449</v>
          </cell>
          <cell r="Z93" t="str">
            <v>A11907771-XJ6A</v>
          </cell>
          <cell r="AA93" t="str">
            <v>OTO0399990400_22</v>
          </cell>
          <cell r="AC93" t="str">
            <v>LUÂN</v>
          </cell>
          <cell r="AD93" t="str">
            <v>R</v>
          </cell>
        </row>
        <row r="94">
          <cell r="D94" t="str">
            <v>110097443</v>
          </cell>
          <cell r="E94" t="str">
            <v>NGUYỄN VĂN TRANG</v>
          </cell>
          <cell r="F94" t="str">
            <v>Canh Nậm, Thạch Thất, HN</v>
          </cell>
          <cell r="G94" t="str">
            <v>KHONG CO</v>
          </cell>
          <cell r="H94" t="str">
            <v>110097443</v>
          </cell>
          <cell r="J94">
            <v>40649</v>
          </cell>
          <cell r="K94">
            <v>41015</v>
          </cell>
          <cell r="L94">
            <v>656000</v>
          </cell>
          <cell r="M94">
            <v>65600</v>
          </cell>
          <cell r="N94">
            <v>30000</v>
          </cell>
          <cell r="O94">
            <v>751600</v>
          </cell>
          <cell r="P94" t="str">
            <v>0399990400</v>
          </cell>
          <cell r="Q94">
            <v>40649</v>
          </cell>
          <cell r="R94">
            <v>40658</v>
          </cell>
          <cell r="S94" t="str">
            <v>CD1</v>
          </cell>
          <cell r="U94">
            <v>2</v>
          </cell>
          <cell r="W94" t="str">
            <v>0.7 TẤN</v>
          </cell>
          <cell r="X94" t="str">
            <v>KO TEMPLATE</v>
          </cell>
          <cell r="Y94" t="str">
            <v>001494</v>
          </cell>
          <cell r="Z94" t="str">
            <v>A11907634-XJ6A</v>
          </cell>
          <cell r="AA94" t="str">
            <v>OTO0399990400_22</v>
          </cell>
          <cell r="AC94" t="str">
            <v>LUÂN</v>
          </cell>
          <cell r="AD94" t="str">
            <v>R</v>
          </cell>
        </row>
        <row r="95">
          <cell r="D95" t="str">
            <v>110097444</v>
          </cell>
          <cell r="E95" t="str">
            <v>NGUYỄN VĂN LY</v>
          </cell>
          <cell r="F95" t="str">
            <v>Thạch Thất Hà Nội</v>
          </cell>
          <cell r="G95" t="str">
            <v>KHONG CO</v>
          </cell>
          <cell r="H95" t="str">
            <v>110097444</v>
          </cell>
          <cell r="J95">
            <v>40653</v>
          </cell>
          <cell r="K95">
            <v>41019</v>
          </cell>
          <cell r="L95">
            <v>656000</v>
          </cell>
          <cell r="M95">
            <v>65600</v>
          </cell>
          <cell r="N95">
            <v>30000</v>
          </cell>
          <cell r="O95">
            <v>751600</v>
          </cell>
          <cell r="P95" t="str">
            <v>0399990400</v>
          </cell>
          <cell r="Q95">
            <v>40653</v>
          </cell>
          <cell r="R95">
            <v>40658</v>
          </cell>
          <cell r="S95" t="str">
            <v>CD1</v>
          </cell>
          <cell r="U95">
            <v>2</v>
          </cell>
          <cell r="W95" t="str">
            <v>0.7 TẤN</v>
          </cell>
          <cell r="X95" t="str">
            <v>KO TEMPLATE</v>
          </cell>
          <cell r="Y95" t="str">
            <v>001500</v>
          </cell>
          <cell r="Z95" t="str">
            <v>A11907652</v>
          </cell>
          <cell r="AA95" t="str">
            <v>OTO0399990400_22</v>
          </cell>
          <cell r="AC95" t="str">
            <v>LUÂN</v>
          </cell>
          <cell r="AD95" t="str">
            <v>R</v>
          </cell>
        </row>
        <row r="96">
          <cell r="D96" t="str">
            <v>110097445</v>
          </cell>
          <cell r="E96" t="str">
            <v>ĐỖ VĂN THẮNG</v>
          </cell>
          <cell r="F96" t="str">
            <v>Thạch Thất Hà Nội</v>
          </cell>
          <cell r="G96" t="str">
            <v>KHONG CO</v>
          </cell>
          <cell r="H96" t="str">
            <v>110097445</v>
          </cell>
          <cell r="J96">
            <v>40653</v>
          </cell>
          <cell r="K96">
            <v>41019</v>
          </cell>
          <cell r="L96">
            <v>656000</v>
          </cell>
          <cell r="M96">
            <v>65600</v>
          </cell>
          <cell r="N96">
            <v>60000</v>
          </cell>
          <cell r="O96">
            <v>781600</v>
          </cell>
          <cell r="P96" t="str">
            <v>0399990400</v>
          </cell>
          <cell r="Q96">
            <v>40653</v>
          </cell>
          <cell r="R96">
            <v>40658</v>
          </cell>
          <cell r="S96" t="str">
            <v>CD1</v>
          </cell>
          <cell r="U96">
            <v>2</v>
          </cell>
          <cell r="W96" t="str">
            <v>0.7 TẤN</v>
          </cell>
          <cell r="X96" t="str">
            <v>KO TEMPLATE</v>
          </cell>
          <cell r="Y96" t="str">
            <v>001505</v>
          </cell>
          <cell r="Z96" t="str">
            <v>A11907660</v>
          </cell>
          <cell r="AA96" t="str">
            <v>OTO0399990400_22</v>
          </cell>
          <cell r="AC96" t="str">
            <v>LUÂN</v>
          </cell>
          <cell r="AD96" t="str">
            <v>R</v>
          </cell>
        </row>
        <row r="97">
          <cell r="D97" t="str">
            <v>110097446</v>
          </cell>
          <cell r="E97" t="str">
            <v>PHAN ÍCH TUÂN</v>
          </cell>
          <cell r="F97" t="str">
            <v>Thạch Thất Hà Nội</v>
          </cell>
          <cell r="G97" t="str">
            <v>KHONG CO</v>
          </cell>
          <cell r="H97" t="str">
            <v>110097446</v>
          </cell>
          <cell r="J97">
            <v>40654</v>
          </cell>
          <cell r="K97">
            <v>41020</v>
          </cell>
          <cell r="L97">
            <v>656000</v>
          </cell>
          <cell r="M97">
            <v>65600</v>
          </cell>
          <cell r="N97">
            <v>60000</v>
          </cell>
          <cell r="O97">
            <v>781600</v>
          </cell>
          <cell r="P97" t="str">
            <v>0399990400</v>
          </cell>
          <cell r="Q97">
            <v>40654</v>
          </cell>
          <cell r="R97">
            <v>40658</v>
          </cell>
          <cell r="S97" t="str">
            <v>CD1</v>
          </cell>
          <cell r="U97">
            <v>2</v>
          </cell>
          <cell r="W97" t="str">
            <v>0.7 TẤN</v>
          </cell>
          <cell r="X97" t="str">
            <v>KO TEMPLATE</v>
          </cell>
          <cell r="Y97" t="str">
            <v>001515</v>
          </cell>
          <cell r="Z97" t="str">
            <v>A11907675-XJ6A</v>
          </cell>
          <cell r="AA97" t="str">
            <v>OTO0399990400_22</v>
          </cell>
          <cell r="AC97" t="str">
            <v>LUÂN</v>
          </cell>
          <cell r="AD97" t="str">
            <v>R</v>
          </cell>
        </row>
        <row r="98">
          <cell r="D98" t="str">
            <v>110097461</v>
          </cell>
          <cell r="E98" t="str">
            <v>VŨ THANH MAI</v>
          </cell>
          <cell r="F98" t="str">
            <v>Thạch Thất Hà Nội</v>
          </cell>
          <cell r="G98" t="str">
            <v>KHONG CO</v>
          </cell>
          <cell r="H98" t="str">
            <v>110097461</v>
          </cell>
          <cell r="J98">
            <v>40654</v>
          </cell>
          <cell r="K98">
            <v>41020</v>
          </cell>
          <cell r="L98">
            <v>345000</v>
          </cell>
          <cell r="M98">
            <v>34500</v>
          </cell>
          <cell r="O98">
            <v>379500</v>
          </cell>
          <cell r="P98" t="str">
            <v>0399990400</v>
          </cell>
          <cell r="Q98">
            <v>40654</v>
          </cell>
          <cell r="R98">
            <v>40658</v>
          </cell>
          <cell r="S98" t="str">
            <v>CD1</v>
          </cell>
          <cell r="U98">
            <v>5</v>
          </cell>
          <cell r="X98" t="str">
            <v>KO TEMPLATE</v>
          </cell>
          <cell r="Y98" t="str">
            <v>003344</v>
          </cell>
          <cell r="Z98" t="str">
            <v>0206748</v>
          </cell>
          <cell r="AA98" t="str">
            <v>OTO0399990400_22</v>
          </cell>
          <cell r="AC98" t="str">
            <v>LUÂN</v>
          </cell>
          <cell r="AD98" t="str">
            <v>R</v>
          </cell>
        </row>
        <row r="99">
          <cell r="D99" t="str">
            <v>110097253</v>
          </cell>
          <cell r="E99" t="str">
            <v>Nguyễn Thu Diễm</v>
          </cell>
          <cell r="F99" t="str">
            <v>55C Thụy Khuê - Tây Hồ</v>
          </cell>
          <cell r="G99" t="str">
            <v>KHONG CO</v>
          </cell>
          <cell r="H99" t="str">
            <v>110097253</v>
          </cell>
          <cell r="J99">
            <v>40652</v>
          </cell>
          <cell r="K99">
            <v>41018</v>
          </cell>
          <cell r="L99">
            <v>345000</v>
          </cell>
          <cell r="M99">
            <v>34500</v>
          </cell>
          <cell r="O99">
            <v>379500</v>
          </cell>
          <cell r="P99" t="str">
            <v>0399990400</v>
          </cell>
          <cell r="Q99" t="str">
            <v>19/04/2011</v>
          </cell>
          <cell r="R99">
            <v>40791</v>
          </cell>
          <cell r="S99" t="str">
            <v>KKD1</v>
          </cell>
          <cell r="Y99" t="str">
            <v>990071</v>
          </cell>
          <cell r="Z99" t="str">
            <v>741711</v>
          </cell>
          <cell r="AA99" t="str">
            <v>OTO0399990400_24</v>
          </cell>
          <cell r="AB99">
            <v>40791</v>
          </cell>
          <cell r="AC99" t="str">
            <v>Luân</v>
          </cell>
          <cell r="AD99" t="str">
            <v>R</v>
          </cell>
        </row>
        <row r="100">
          <cell r="D100" t="str">
            <v>110097254</v>
          </cell>
          <cell r="E100" t="str">
            <v>Ngô Kiên Cường</v>
          </cell>
          <cell r="F100" t="str">
            <v>Số 3, Dãy M K9S Phúc  Xá - Ba Đinh, HN</v>
          </cell>
          <cell r="G100" t="str">
            <v>KHONG CO</v>
          </cell>
          <cell r="H100" t="str">
            <v>110097254</v>
          </cell>
          <cell r="J100">
            <v>40661</v>
          </cell>
          <cell r="K100">
            <v>41027</v>
          </cell>
          <cell r="L100">
            <v>345000</v>
          </cell>
          <cell r="M100">
            <v>34500</v>
          </cell>
          <cell r="O100">
            <v>379500</v>
          </cell>
          <cell r="P100" t="str">
            <v>0399990400</v>
          </cell>
          <cell r="Q100" t="str">
            <v>28/04/2011</v>
          </cell>
          <cell r="R100">
            <v>40791</v>
          </cell>
          <cell r="S100" t="str">
            <v>KKD1</v>
          </cell>
          <cell r="Y100" t="str">
            <v>045317</v>
          </cell>
          <cell r="Z100" t="str">
            <v>857228</v>
          </cell>
          <cell r="AA100" t="str">
            <v>OTO0399990400_24</v>
          </cell>
          <cell r="AB100">
            <v>40791</v>
          </cell>
          <cell r="AC100" t="str">
            <v>Luân</v>
          </cell>
          <cell r="AD100" t="str">
            <v>R</v>
          </cell>
        </row>
        <row r="101">
          <cell r="D101" t="str">
            <v>110097255</v>
          </cell>
          <cell r="E101" t="str">
            <v>Vũ Xuân Khuyến</v>
          </cell>
          <cell r="F101" t="str">
            <v>-P9 Tương Mai- Hoàng Mai- HN</v>
          </cell>
          <cell r="G101" t="str">
            <v>KHONG CO</v>
          </cell>
          <cell r="H101" t="str">
            <v>110097255</v>
          </cell>
          <cell r="J101">
            <v>40662</v>
          </cell>
          <cell r="K101">
            <v>41028</v>
          </cell>
          <cell r="L101">
            <v>690000</v>
          </cell>
          <cell r="M101">
            <v>69000</v>
          </cell>
          <cell r="O101">
            <v>759000</v>
          </cell>
          <cell r="P101" t="str">
            <v>0399990400</v>
          </cell>
          <cell r="Q101" t="str">
            <v>29/04/2011</v>
          </cell>
          <cell r="R101">
            <v>40791</v>
          </cell>
          <cell r="S101" t="str">
            <v>KKD1</v>
          </cell>
          <cell r="Y101" t="str">
            <v>728990</v>
          </cell>
          <cell r="Z101" t="str">
            <v>376811</v>
          </cell>
          <cell r="AA101" t="str">
            <v>OTO0399990400_24</v>
          </cell>
          <cell r="AB101">
            <v>40791</v>
          </cell>
          <cell r="AC101" t="str">
            <v>Luân</v>
          </cell>
          <cell r="AD101" t="str">
            <v>R</v>
          </cell>
        </row>
        <row r="102">
          <cell r="D102" t="str">
            <v>110097256</v>
          </cell>
          <cell r="E102" t="str">
            <v>Vũ thị Kim Dung</v>
          </cell>
          <cell r="F102" t="str">
            <v>P202, M2- Tổ 52 Khương Trung , HN</v>
          </cell>
          <cell r="G102" t="str">
            <v>KHONG CO</v>
          </cell>
          <cell r="H102" t="str">
            <v>110097256</v>
          </cell>
          <cell r="J102">
            <v>40667</v>
          </cell>
          <cell r="K102">
            <v>41033</v>
          </cell>
          <cell r="L102">
            <v>345000</v>
          </cell>
          <cell r="M102">
            <v>34500</v>
          </cell>
          <cell r="O102">
            <v>379500</v>
          </cell>
          <cell r="P102" t="str">
            <v>0399990400</v>
          </cell>
          <cell r="Q102">
            <v>40638</v>
          </cell>
          <cell r="R102">
            <v>40791</v>
          </cell>
          <cell r="S102" t="str">
            <v>KKD1</v>
          </cell>
          <cell r="Y102" t="str">
            <v>007870</v>
          </cell>
          <cell r="Z102" t="str">
            <v>012556</v>
          </cell>
          <cell r="AA102" t="str">
            <v>OTO0399990400_24</v>
          </cell>
          <cell r="AB102">
            <v>40791</v>
          </cell>
          <cell r="AC102" t="str">
            <v>Luân</v>
          </cell>
          <cell r="AD102" t="str">
            <v>R</v>
          </cell>
        </row>
        <row r="103">
          <cell r="D103" t="str">
            <v>110097467</v>
          </cell>
          <cell r="E103" t="str">
            <v>Công Ty CPXDTMDV Hương Linh</v>
          </cell>
          <cell r="F103" t="str">
            <v xml:space="preserve">405G1- TT Hào Nam, Hà Nội </v>
          </cell>
          <cell r="G103" t="str">
            <v>KHONG CO</v>
          </cell>
          <cell r="H103" t="str">
            <v>110097467</v>
          </cell>
          <cell r="I103" t="str">
            <v>29X-1870</v>
          </cell>
          <cell r="J103">
            <v>40666</v>
          </cell>
          <cell r="K103">
            <v>41032</v>
          </cell>
          <cell r="L103">
            <v>345000</v>
          </cell>
          <cell r="M103">
            <v>34500</v>
          </cell>
          <cell r="N103">
            <v>100000</v>
          </cell>
          <cell r="O103">
            <v>479500</v>
          </cell>
          <cell r="P103" t="str">
            <v>0399990400</v>
          </cell>
          <cell r="Q103">
            <v>40607</v>
          </cell>
          <cell r="R103">
            <v>40791</v>
          </cell>
          <cell r="S103" t="str">
            <v>KKD1</v>
          </cell>
          <cell r="AA103" t="str">
            <v>OTO0399990400_24</v>
          </cell>
          <cell r="AB103">
            <v>40791</v>
          </cell>
          <cell r="AC103" t="str">
            <v>Luân</v>
          </cell>
          <cell r="AD103" t="str">
            <v>R</v>
          </cell>
        </row>
        <row r="104">
          <cell r="D104" t="str">
            <v>110097441</v>
          </cell>
          <cell r="E104" t="str">
            <v>Nguyễn Công Phước</v>
          </cell>
          <cell r="F104" t="str">
            <v>Thạch Thất -Hà Nội</v>
          </cell>
          <cell r="G104" t="str">
            <v>KHONG CO</v>
          </cell>
          <cell r="H104" t="str">
            <v>110097441</v>
          </cell>
          <cell r="J104">
            <v>40670</v>
          </cell>
          <cell r="K104">
            <v>41036</v>
          </cell>
          <cell r="L104">
            <v>656000</v>
          </cell>
          <cell r="M104">
            <v>65600</v>
          </cell>
          <cell r="N104">
            <v>30000</v>
          </cell>
          <cell r="O104">
            <v>751600</v>
          </cell>
          <cell r="P104" t="str">
            <v>0399990400</v>
          </cell>
          <cell r="Q104">
            <v>40729</v>
          </cell>
          <cell r="R104">
            <v>40791</v>
          </cell>
          <cell r="S104" t="str">
            <v>KKD1</v>
          </cell>
          <cell r="Y104" t="str">
            <v>001530</v>
          </cell>
          <cell r="Z104" t="str">
            <v>11907734</v>
          </cell>
          <cell r="AA104" t="str">
            <v>OTO0399990400_24</v>
          </cell>
          <cell r="AB104">
            <v>40791</v>
          </cell>
          <cell r="AC104" t="str">
            <v>Luân</v>
          </cell>
          <cell r="AD104" t="str">
            <v>R</v>
          </cell>
        </row>
        <row r="105">
          <cell r="D105" t="str">
            <v>110097448</v>
          </cell>
          <cell r="E105" t="str">
            <v>Nguyễn đức Thiện</v>
          </cell>
          <cell r="F105" t="str">
            <v>Thạch Thất- Hà Nội</v>
          </cell>
          <cell r="G105" t="str">
            <v>KHONG CO</v>
          </cell>
          <cell r="H105" t="str">
            <v>110097448</v>
          </cell>
          <cell r="J105">
            <v>40661</v>
          </cell>
          <cell r="K105">
            <v>41027</v>
          </cell>
          <cell r="L105">
            <v>656000</v>
          </cell>
          <cell r="M105">
            <v>65600</v>
          </cell>
          <cell r="N105">
            <v>30000</v>
          </cell>
          <cell r="O105">
            <v>751600</v>
          </cell>
          <cell r="P105" t="str">
            <v>0399990400</v>
          </cell>
          <cell r="Q105" t="str">
            <v>28/04/2011</v>
          </cell>
          <cell r="R105">
            <v>40791</v>
          </cell>
          <cell r="S105" t="str">
            <v>KKD1</v>
          </cell>
          <cell r="Y105" t="str">
            <v>001066</v>
          </cell>
          <cell r="Z105" t="str">
            <v>6904483</v>
          </cell>
          <cell r="AA105" t="str">
            <v>OTO0399990400_24</v>
          </cell>
          <cell r="AB105">
            <v>40791</v>
          </cell>
          <cell r="AC105" t="str">
            <v>Luân</v>
          </cell>
          <cell r="AD105" t="str">
            <v>R</v>
          </cell>
        </row>
        <row r="106">
          <cell r="D106" t="str">
            <v>110097449</v>
          </cell>
          <cell r="E106" t="str">
            <v>Lê Văn Hùng</v>
          </cell>
          <cell r="F106" t="str">
            <v>Đan Phượng - Hà Nội</v>
          </cell>
          <cell r="G106" t="str">
            <v>KHONG CO</v>
          </cell>
          <cell r="H106" t="str">
            <v>110097449</v>
          </cell>
          <cell r="J106">
            <v>40661</v>
          </cell>
          <cell r="K106">
            <v>41027</v>
          </cell>
          <cell r="L106">
            <v>656000</v>
          </cell>
          <cell r="M106">
            <v>65600</v>
          </cell>
          <cell r="N106">
            <v>30000</v>
          </cell>
          <cell r="O106">
            <v>751600</v>
          </cell>
          <cell r="P106" t="str">
            <v>0399990400</v>
          </cell>
          <cell r="Q106" t="str">
            <v>28/04/2011</v>
          </cell>
          <cell r="R106">
            <v>40791</v>
          </cell>
          <cell r="S106" t="str">
            <v>KKD1</v>
          </cell>
          <cell r="Y106" t="str">
            <v>284100261</v>
          </cell>
          <cell r="Z106" t="str">
            <v>13130772</v>
          </cell>
          <cell r="AA106" t="str">
            <v>OTO0399990400_24</v>
          </cell>
          <cell r="AB106">
            <v>40791</v>
          </cell>
          <cell r="AC106" t="str">
            <v>Luân</v>
          </cell>
          <cell r="AD106" t="str">
            <v>R</v>
          </cell>
        </row>
        <row r="107">
          <cell r="D107" t="str">
            <v>110097450</v>
          </cell>
          <cell r="E107" t="str">
            <v>Nguyễn Văn Nhật</v>
          </cell>
          <cell r="F107" t="str">
            <v xml:space="preserve">Thạch  Thất - hà Nội </v>
          </cell>
          <cell r="G107" t="str">
            <v>KHONG CO</v>
          </cell>
          <cell r="H107" t="str">
            <v>110097450</v>
          </cell>
          <cell r="J107">
            <v>40669</v>
          </cell>
          <cell r="K107">
            <v>41035</v>
          </cell>
          <cell r="L107">
            <v>656000</v>
          </cell>
          <cell r="M107">
            <v>65600</v>
          </cell>
          <cell r="N107">
            <v>60000</v>
          </cell>
          <cell r="O107">
            <v>781600</v>
          </cell>
          <cell r="P107" t="str">
            <v>0399990401</v>
          </cell>
          <cell r="Q107">
            <v>40699</v>
          </cell>
          <cell r="R107">
            <v>40791</v>
          </cell>
          <cell r="S107" t="str">
            <v>KKD1</v>
          </cell>
          <cell r="Y107" t="str">
            <v>001583</v>
          </cell>
          <cell r="Z107" t="str">
            <v>12909183</v>
          </cell>
          <cell r="AA107" t="str">
            <v>OTO0399990400_24</v>
          </cell>
          <cell r="AB107">
            <v>40791</v>
          </cell>
          <cell r="AC107" t="str">
            <v>Luân</v>
          </cell>
          <cell r="AD107" t="str">
            <v>R</v>
          </cell>
        </row>
        <row r="108">
          <cell r="D108" t="str">
            <v>110097431</v>
          </cell>
          <cell r="E108" t="str">
            <v>Đỗ Văn bảy</v>
          </cell>
          <cell r="F108" t="str">
            <v>Thọ Xuân - thanh Hóa</v>
          </cell>
          <cell r="G108" t="str">
            <v>KHONG CO</v>
          </cell>
          <cell r="H108" t="str">
            <v>110097431</v>
          </cell>
          <cell r="J108">
            <v>40670</v>
          </cell>
          <cell r="K108">
            <v>41036</v>
          </cell>
          <cell r="L108">
            <v>345000</v>
          </cell>
          <cell r="M108">
            <v>34500</v>
          </cell>
          <cell r="N108">
            <v>50000</v>
          </cell>
          <cell r="O108">
            <v>429500</v>
          </cell>
          <cell r="P108" t="str">
            <v>0399990402</v>
          </cell>
          <cell r="Q108">
            <v>40729</v>
          </cell>
          <cell r="R108">
            <v>40791</v>
          </cell>
          <cell r="S108" t="str">
            <v>KKD1</v>
          </cell>
          <cell r="Y108" t="str">
            <v>1894</v>
          </cell>
          <cell r="Z108" t="str">
            <v>77228B</v>
          </cell>
          <cell r="AA108" t="str">
            <v>OTO0399990400_24</v>
          </cell>
          <cell r="AB108">
            <v>40791</v>
          </cell>
          <cell r="AC108" t="str">
            <v>Luân</v>
          </cell>
          <cell r="AD108" t="str">
            <v>R</v>
          </cell>
        </row>
        <row r="109">
          <cell r="D109" t="str">
            <v>110097408</v>
          </cell>
          <cell r="E109" t="str">
            <v>Triệu Văn Thanh</v>
          </cell>
          <cell r="F109" t="str">
            <v>P14 C27 Mai Động Đống đa - Hà Nội</v>
          </cell>
          <cell r="G109" t="str">
            <v>KHONG CO</v>
          </cell>
          <cell r="H109" t="str">
            <v>110097408</v>
          </cell>
          <cell r="I109" t="str">
            <v>29S-6131</v>
          </cell>
          <cell r="J109">
            <v>40663</v>
          </cell>
          <cell r="K109">
            <v>41029</v>
          </cell>
          <cell r="L109">
            <v>345000</v>
          </cell>
          <cell r="M109">
            <v>34500</v>
          </cell>
          <cell r="O109">
            <v>379500</v>
          </cell>
          <cell r="P109" t="str">
            <v>0399990400</v>
          </cell>
          <cell r="Q109" t="str">
            <v>30/04/2011</v>
          </cell>
          <cell r="R109">
            <v>40821</v>
          </cell>
          <cell r="S109" t="str">
            <v>KKD1</v>
          </cell>
          <cell r="AA109" t="str">
            <v>OTO0399990400_25</v>
          </cell>
          <cell r="AB109">
            <v>40791</v>
          </cell>
          <cell r="AC109" t="str">
            <v xml:space="preserve">Yến </v>
          </cell>
          <cell r="AD109" t="str">
            <v>R</v>
          </cell>
        </row>
        <row r="110">
          <cell r="D110" t="str">
            <v>110097407</v>
          </cell>
          <cell r="E110" t="str">
            <v>Vũ Tiến Dũng</v>
          </cell>
          <cell r="F110" t="str">
            <v>23C- Ngõ 2 Xã đàn - Đống đa, HN</v>
          </cell>
          <cell r="G110" t="str">
            <v>KHONG CO</v>
          </cell>
          <cell r="H110" t="str">
            <v>110097407</v>
          </cell>
          <cell r="I110" t="str">
            <v>29Z-7181</v>
          </cell>
          <cell r="J110">
            <v>40663</v>
          </cell>
          <cell r="K110">
            <v>41029</v>
          </cell>
          <cell r="L110">
            <v>1104000</v>
          </cell>
          <cell r="M110">
            <v>110400</v>
          </cell>
          <cell r="O110">
            <v>1214400</v>
          </cell>
          <cell r="P110" t="str">
            <v>0399990400</v>
          </cell>
          <cell r="Q110" t="str">
            <v>30/04/2011</v>
          </cell>
          <cell r="R110">
            <v>40821</v>
          </cell>
          <cell r="S110" t="str">
            <v>KKD1</v>
          </cell>
          <cell r="AA110" t="str">
            <v>OTO0399990400_25</v>
          </cell>
          <cell r="AB110">
            <v>40791</v>
          </cell>
          <cell r="AC110" t="str">
            <v xml:space="preserve">Yến </v>
          </cell>
          <cell r="AD110" t="str">
            <v>R</v>
          </cell>
        </row>
        <row r="111">
          <cell r="D111" t="str">
            <v>110097406</v>
          </cell>
          <cell r="E111" t="str">
            <v>Nguyễn Ngọc Lưu ly</v>
          </cell>
          <cell r="F111" t="str">
            <v>Số 10 Nguyễn Thượng Hiền HN</v>
          </cell>
          <cell r="G111" t="str">
            <v>KHONG CO</v>
          </cell>
          <cell r="H111" t="str">
            <v>110097406</v>
          </cell>
          <cell r="I111" t="str">
            <v>30X-8223</v>
          </cell>
          <cell r="J111">
            <v>40659</v>
          </cell>
          <cell r="K111">
            <v>41025</v>
          </cell>
          <cell r="L111">
            <v>345000</v>
          </cell>
          <cell r="M111">
            <v>34500</v>
          </cell>
          <cell r="O111">
            <v>379500</v>
          </cell>
          <cell r="P111" t="str">
            <v>0399990400</v>
          </cell>
          <cell r="Q111" t="str">
            <v>26/04/2011</v>
          </cell>
          <cell r="R111">
            <v>40821</v>
          </cell>
          <cell r="S111" t="str">
            <v>KKD1</v>
          </cell>
          <cell r="AA111" t="str">
            <v>OTO0399990400_25</v>
          </cell>
          <cell r="AB111">
            <v>40791</v>
          </cell>
          <cell r="AC111" t="str">
            <v xml:space="preserve">Yến </v>
          </cell>
          <cell r="AD111" t="str">
            <v>R</v>
          </cell>
        </row>
        <row r="112">
          <cell r="D112" t="str">
            <v>110097405</v>
          </cell>
          <cell r="E112" t="str">
            <v>Cty CPDTTM va XD Kỳ Phát</v>
          </cell>
          <cell r="F112" t="str">
            <v>306 nhà C- TT Nguyễn Công Trứ HN</v>
          </cell>
          <cell r="G112" t="str">
            <v>KHONG CO</v>
          </cell>
          <cell r="H112" t="str">
            <v>110097405</v>
          </cell>
          <cell r="I112" t="str">
            <v>30N-9537</v>
          </cell>
          <cell r="J112">
            <v>40648</v>
          </cell>
          <cell r="K112">
            <v>41014</v>
          </cell>
          <cell r="L112">
            <v>345000</v>
          </cell>
          <cell r="M112">
            <v>34500</v>
          </cell>
          <cell r="N112">
            <v>50000</v>
          </cell>
          <cell r="O112">
            <v>429500</v>
          </cell>
          <cell r="P112" t="str">
            <v>0399990400</v>
          </cell>
          <cell r="Q112" t="str">
            <v>15/04/2011</v>
          </cell>
          <cell r="R112">
            <v>40821</v>
          </cell>
          <cell r="S112" t="str">
            <v>KKD1</v>
          </cell>
          <cell r="Y112" t="str">
            <v>828741</v>
          </cell>
          <cell r="Z112" t="str">
            <v>8439702</v>
          </cell>
          <cell r="AA112" t="str">
            <v>OTO0399990400_25</v>
          </cell>
          <cell r="AB112">
            <v>40791</v>
          </cell>
          <cell r="AC112" t="str">
            <v xml:space="preserve">Yến </v>
          </cell>
          <cell r="AD112" t="str">
            <v>R</v>
          </cell>
        </row>
        <row r="113">
          <cell r="D113" t="str">
            <v>110097403</v>
          </cell>
          <cell r="E113" t="str">
            <v>Cty CPDTTM va XD Kỳ Phát</v>
          </cell>
          <cell r="F113" t="str">
            <v>306 nhà C- TT Nguyễn Công Trứ HN</v>
          </cell>
          <cell r="G113" t="str">
            <v>KHONG CO</v>
          </cell>
          <cell r="H113" t="str">
            <v>110097403</v>
          </cell>
          <cell r="I113" t="str">
            <v>30N-0965</v>
          </cell>
          <cell r="J113">
            <v>40648</v>
          </cell>
          <cell r="K113">
            <v>41013</v>
          </cell>
          <cell r="L113">
            <v>690000</v>
          </cell>
          <cell r="M113">
            <v>69000</v>
          </cell>
          <cell r="N113">
            <v>80000</v>
          </cell>
          <cell r="O113">
            <v>839000</v>
          </cell>
          <cell r="P113" t="str">
            <v>0399990400</v>
          </cell>
          <cell r="Q113" t="str">
            <v>15/04/2011</v>
          </cell>
          <cell r="R113">
            <v>40821</v>
          </cell>
          <cell r="S113" t="str">
            <v>KKD1</v>
          </cell>
          <cell r="Y113" t="str">
            <v>089251784</v>
          </cell>
          <cell r="Z113" t="str">
            <v>6639999</v>
          </cell>
          <cell r="AA113" t="str">
            <v>OTO0399990400_25</v>
          </cell>
          <cell r="AB113">
            <v>40791</v>
          </cell>
          <cell r="AC113" t="str">
            <v xml:space="preserve">Yến </v>
          </cell>
          <cell r="AD113" t="str">
            <v>R</v>
          </cell>
        </row>
        <row r="114">
          <cell r="D114" t="str">
            <v>110097401</v>
          </cell>
          <cell r="E114" t="str">
            <v>Phạm Thị Thanh</v>
          </cell>
          <cell r="F114" t="str">
            <v>78 Tổ 4 Khương Thượng Đống Đa HN</v>
          </cell>
          <cell r="G114" t="str">
            <v>KHONG CO</v>
          </cell>
          <cell r="H114" t="str">
            <v>110097401</v>
          </cell>
          <cell r="I114" t="str">
            <v>30K-8987</v>
          </cell>
          <cell r="J114">
            <v>40634</v>
          </cell>
          <cell r="K114">
            <v>41000</v>
          </cell>
          <cell r="L114">
            <v>345000</v>
          </cell>
          <cell r="M114">
            <v>34500</v>
          </cell>
          <cell r="N114">
            <v>100000</v>
          </cell>
          <cell r="O114">
            <v>479500</v>
          </cell>
          <cell r="P114" t="str">
            <v>0399990400</v>
          </cell>
          <cell r="Q114">
            <v>40547</v>
          </cell>
          <cell r="R114">
            <v>40821</v>
          </cell>
          <cell r="S114" t="str">
            <v>KKD1</v>
          </cell>
          <cell r="Y114" t="str">
            <v>923684016770</v>
          </cell>
          <cell r="Z114" t="str">
            <v>4824970</v>
          </cell>
          <cell r="AA114" t="str">
            <v>OTO0399990400_25</v>
          </cell>
          <cell r="AB114">
            <v>40791</v>
          </cell>
          <cell r="AC114" t="str">
            <v xml:space="preserve">Yến </v>
          </cell>
          <cell r="AD114" t="str">
            <v>R</v>
          </cell>
        </row>
        <row r="115">
          <cell r="D115" t="str">
            <v>110097404</v>
          </cell>
          <cell r="E115" t="str">
            <v>Cty CPDTTM va XD Kỳ Phát</v>
          </cell>
          <cell r="F115" t="str">
            <v>306 nhà C- TT Nguyễn Công Trứ HN</v>
          </cell>
          <cell r="G115" t="str">
            <v>KHONG CO</v>
          </cell>
          <cell r="H115" t="str">
            <v>110097404</v>
          </cell>
          <cell r="I115" t="str">
            <v>30K-7260</v>
          </cell>
          <cell r="J115">
            <v>40648</v>
          </cell>
          <cell r="K115">
            <v>41014</v>
          </cell>
          <cell r="L115">
            <v>690000</v>
          </cell>
          <cell r="M115">
            <v>69000</v>
          </cell>
          <cell r="N115">
            <v>80000</v>
          </cell>
          <cell r="O115">
            <v>839000</v>
          </cell>
          <cell r="P115" t="str">
            <v>0399990400</v>
          </cell>
          <cell r="Q115" t="str">
            <v>15/04/2011</v>
          </cell>
          <cell r="R115">
            <v>40821</v>
          </cell>
          <cell r="S115" t="str">
            <v>KKD1</v>
          </cell>
          <cell r="Y115" t="str">
            <v>789221522</v>
          </cell>
          <cell r="Z115" t="str">
            <v>6515528</v>
          </cell>
          <cell r="AA115" t="str">
            <v>OTO0399990400_25</v>
          </cell>
          <cell r="AB115">
            <v>40791</v>
          </cell>
          <cell r="AC115" t="str">
            <v xml:space="preserve">Yến </v>
          </cell>
          <cell r="AD115" t="str">
            <v>R</v>
          </cell>
        </row>
        <row r="116">
          <cell r="D116" t="str">
            <v>110097409</v>
          </cell>
          <cell r="E116" t="str">
            <v>ĐỖ MINH HOÀNG</v>
          </cell>
          <cell r="F116" t="str">
            <v>203 A2 KHU 6A CẦU DiỄN HÀ NỘI</v>
          </cell>
          <cell r="G116" t="str">
            <v>KHÔNG CÓ</v>
          </cell>
          <cell r="H116" t="str">
            <v>110097409</v>
          </cell>
          <cell r="I116" t="str">
            <v>30P-5852</v>
          </cell>
          <cell r="J116">
            <v>40674</v>
          </cell>
          <cell r="K116">
            <v>41040</v>
          </cell>
          <cell r="L116">
            <v>345000</v>
          </cell>
          <cell r="M116">
            <v>34500</v>
          </cell>
          <cell r="O116">
            <v>379500</v>
          </cell>
          <cell r="P116" t="str">
            <v>0300004335</v>
          </cell>
          <cell r="Q116">
            <v>40681</v>
          </cell>
          <cell r="R116">
            <v>40681</v>
          </cell>
          <cell r="AA116" t="str">
            <v>OTO0399990400_28</v>
          </cell>
          <cell r="AB116" t="str">
            <v>18/5/2011</v>
          </cell>
          <cell r="AC116" t="str">
            <v xml:space="preserve">Yến </v>
          </cell>
          <cell r="AD116" t="str">
            <v>R</v>
          </cell>
        </row>
        <row r="117">
          <cell r="D117" t="str">
            <v>110097662</v>
          </cell>
          <cell r="E117" t="str">
            <v>CTY CPTM SXDVKT VŨ PHƯƠNG</v>
          </cell>
          <cell r="F117" t="str">
            <v>THÔN HuỲNH CUNG, TAM HiỆP, THANH TRÌ HÀ NỘI</v>
          </cell>
          <cell r="G117" t="str">
            <v>KHÔNG CÓ</v>
          </cell>
          <cell r="H117" t="str">
            <v>110097662</v>
          </cell>
          <cell r="I117" t="str">
            <v>30Y-2535</v>
          </cell>
          <cell r="J117">
            <v>40679</v>
          </cell>
          <cell r="K117">
            <v>41045</v>
          </cell>
          <cell r="L117">
            <v>345000</v>
          </cell>
          <cell r="M117">
            <v>34500</v>
          </cell>
          <cell r="N117">
            <v>100000</v>
          </cell>
          <cell r="O117">
            <v>479500</v>
          </cell>
          <cell r="P117" t="str">
            <v>0300004335</v>
          </cell>
          <cell r="Q117">
            <v>40681</v>
          </cell>
          <cell r="R117">
            <v>40681</v>
          </cell>
          <cell r="AA117" t="str">
            <v>OTO0399990400_28</v>
          </cell>
          <cell r="AB117" t="str">
            <v>18/5/2011</v>
          </cell>
          <cell r="AC117" t="str">
            <v xml:space="preserve">Yến </v>
          </cell>
          <cell r="AD117" t="str">
            <v>R</v>
          </cell>
        </row>
        <row r="118">
          <cell r="D118" t="str">
            <v>110097664</v>
          </cell>
          <cell r="E118" t="str">
            <v>NGUYỄN TRƯỜNG SƠN</v>
          </cell>
          <cell r="F118" t="str">
            <v>P1, TT CTSCKC SỐ 2 THÀNH CÔNG, HN</v>
          </cell>
          <cell r="G118" t="str">
            <v>KHÔNG CÓ</v>
          </cell>
          <cell r="H118" t="str">
            <v>110097664</v>
          </cell>
          <cell r="I118" t="str">
            <v>30H-6546</v>
          </cell>
          <cell r="J118">
            <v>40682</v>
          </cell>
          <cell r="K118">
            <v>40682</v>
          </cell>
          <cell r="L118">
            <v>1277000</v>
          </cell>
          <cell r="M118">
            <v>127700</v>
          </cell>
          <cell r="N118">
            <v>30000</v>
          </cell>
          <cell r="O118">
            <v>1434700</v>
          </cell>
          <cell r="P118" t="str">
            <v>0399990400</v>
          </cell>
          <cell r="Q118">
            <v>40682</v>
          </cell>
          <cell r="R118">
            <v>40683</v>
          </cell>
          <cell r="AA118" t="str">
            <v>OTO0399990400_31</v>
          </cell>
          <cell r="AB118" t="str">
            <v>20/5/2011</v>
          </cell>
          <cell r="AC118" t="str">
            <v>YEN</v>
          </cell>
          <cell r="AD118" t="str">
            <v>R</v>
          </cell>
        </row>
        <row r="119">
          <cell r="D119" t="str">
            <v>110097600</v>
          </cell>
          <cell r="E119" t="str">
            <v>CTY TNHH DV DU LỊCH TRUNG KIÊN</v>
          </cell>
          <cell r="F119" t="str">
            <v>305 SỐ 805 ĐƯỜNG GIẢI PHÓNG, H.MAI,HN</v>
          </cell>
          <cell r="G119" t="str">
            <v>KHÔNG CÓ</v>
          </cell>
          <cell r="H119" t="str">
            <v>110097600</v>
          </cell>
          <cell r="I119" t="str">
            <v>30P-6822</v>
          </cell>
          <cell r="J119" t="str">
            <v>23/5/2011</v>
          </cell>
          <cell r="K119" t="str">
            <v>23/5/2012</v>
          </cell>
          <cell r="L119">
            <v>1587000</v>
          </cell>
          <cell r="M119">
            <v>158700</v>
          </cell>
          <cell r="O119">
            <v>1745700</v>
          </cell>
          <cell r="P119" t="str">
            <v>0300004335</v>
          </cell>
          <cell r="Q119">
            <v>40684</v>
          </cell>
          <cell r="AA119" t="str">
            <v>OTO0300004335_35</v>
          </cell>
          <cell r="AB119" t="str">
            <v>22/5/2011</v>
          </cell>
          <cell r="AC119" t="str">
            <v>OANH</v>
          </cell>
          <cell r="AD119" t="str">
            <v>R</v>
          </cell>
        </row>
        <row r="120">
          <cell r="D120" t="str">
            <v>110097588</v>
          </cell>
          <cell r="E120" t="str">
            <v>ĐINH CÔNG VƯƠNG/ LÊ QUANG DŨNG</v>
          </cell>
          <cell r="F120" t="str">
            <v>42 THỢ NHUỘM, HOÀN KIẾM/TỔ 4 TTĐA, HN</v>
          </cell>
          <cell r="G120" t="str">
            <v>KHÔNG CÓ</v>
          </cell>
          <cell r="H120" t="str">
            <v>110097588</v>
          </cell>
          <cell r="I120" t="str">
            <v>30H-5260</v>
          </cell>
          <cell r="J120" t="str">
            <v>21/5/2011</v>
          </cell>
          <cell r="K120" t="str">
            <v>21/5/2012</v>
          </cell>
          <cell r="L120">
            <v>345000</v>
          </cell>
          <cell r="M120">
            <v>34500</v>
          </cell>
          <cell r="N120">
            <v>100000</v>
          </cell>
          <cell r="O120">
            <v>479500</v>
          </cell>
          <cell r="P120" t="str">
            <v>0300004335</v>
          </cell>
          <cell r="Q120">
            <v>40684</v>
          </cell>
          <cell r="AA120" t="str">
            <v>OTO0300004335_35</v>
          </cell>
          <cell r="AB120" t="str">
            <v>22/5/2011</v>
          </cell>
          <cell r="AC120" t="str">
            <v>OANH</v>
          </cell>
          <cell r="AD120" t="str">
            <v>R</v>
          </cell>
        </row>
        <row r="121">
          <cell r="D121" t="str">
            <v>110097652</v>
          </cell>
          <cell r="E121" t="str">
            <v>CÔNG TY BÓNG ĐÈN ĐIỆN QUANG</v>
          </cell>
          <cell r="F121" t="str">
            <v>HÀ NỘI</v>
          </cell>
          <cell r="G121" t="str">
            <v>KHÔNG CÓ</v>
          </cell>
          <cell r="H121" t="str">
            <v>110097652</v>
          </cell>
          <cell r="I121" t="str">
            <v>29M-8771</v>
          </cell>
          <cell r="J121" t="str">
            <v>19/5/2011</v>
          </cell>
          <cell r="K121" t="str">
            <v>19/5/2012</v>
          </cell>
          <cell r="L121">
            <v>656000</v>
          </cell>
          <cell r="M121">
            <v>65600</v>
          </cell>
          <cell r="O121">
            <v>721600</v>
          </cell>
          <cell r="P121" t="str">
            <v>0300004335</v>
          </cell>
          <cell r="Q121">
            <v>40682</v>
          </cell>
          <cell r="AA121" t="str">
            <v>OTO0300004335_35</v>
          </cell>
          <cell r="AB121" t="str">
            <v>22/5/2011</v>
          </cell>
          <cell r="AC121" t="str">
            <v>OANH</v>
          </cell>
          <cell r="AD121" t="str">
            <v>R</v>
          </cell>
        </row>
        <row r="122">
          <cell r="D122" t="str">
            <v>110097653</v>
          </cell>
          <cell r="E122" t="str">
            <v>HOÀNG THỊ HIÊN</v>
          </cell>
          <cell r="F122" t="str">
            <v>HẢI DƯƠNG</v>
          </cell>
          <cell r="G122" t="str">
            <v>KHÔNG CÓ</v>
          </cell>
          <cell r="H122" t="str">
            <v>110097653</v>
          </cell>
          <cell r="I122" t="str">
            <v>34L-7254</v>
          </cell>
          <cell r="J122" t="str">
            <v>23/5/2011</v>
          </cell>
          <cell r="K122" t="str">
            <v>23/5/2012</v>
          </cell>
          <cell r="L122">
            <v>1277000</v>
          </cell>
          <cell r="M122">
            <v>127700</v>
          </cell>
          <cell r="O122">
            <v>1404700</v>
          </cell>
          <cell r="P122" t="str">
            <v>0300004335</v>
          </cell>
          <cell r="Q122">
            <v>40686</v>
          </cell>
          <cell r="AA122" t="str">
            <v>OTO0300004335_35</v>
          </cell>
          <cell r="AB122" t="str">
            <v>22/5/2011</v>
          </cell>
          <cell r="AC122" t="str">
            <v>OANH</v>
          </cell>
          <cell r="AD122" t="str">
            <v>R</v>
          </cell>
        </row>
        <row r="123">
          <cell r="D123" t="str">
            <v>110097392</v>
          </cell>
          <cell r="E123" t="str">
            <v>CTY TNHH TM&amp;SX XUÂN TRƯỜNG</v>
          </cell>
          <cell r="F123" t="str">
            <v>13 NGÕ 2 HOÀNG DiỆU HÀ ĐÔNG HÀ NỘI</v>
          </cell>
          <cell r="G123" t="str">
            <v>KHÔNG CÓ</v>
          </cell>
          <cell r="H123" t="str">
            <v>110097392</v>
          </cell>
          <cell r="I123" t="str">
            <v>29A-160.38</v>
          </cell>
          <cell r="J123">
            <v>40687</v>
          </cell>
          <cell r="K123">
            <v>41053</v>
          </cell>
          <cell r="L123">
            <v>345000</v>
          </cell>
          <cell r="M123">
            <v>34500</v>
          </cell>
          <cell r="N123">
            <v>50000</v>
          </cell>
          <cell r="O123">
            <v>429500</v>
          </cell>
          <cell r="P123" t="str">
            <v>0399990400</v>
          </cell>
          <cell r="Q123">
            <v>40687</v>
          </cell>
          <cell r="R123">
            <v>40688</v>
          </cell>
          <cell r="AA123" t="str">
            <v>OTO0399990400_33</v>
          </cell>
          <cell r="AB123" t="str">
            <v>25/5/2011</v>
          </cell>
          <cell r="AC123" t="str">
            <v>THANH</v>
          </cell>
          <cell r="AD123" t="str">
            <v>R</v>
          </cell>
        </row>
        <row r="124">
          <cell r="D124" t="str">
            <v>110097823</v>
          </cell>
          <cell r="E124" t="str">
            <v>CTY TNHH MTV TM&amp;DV CƯỜNG VŨ</v>
          </cell>
          <cell r="F124" t="str">
            <v>VĂN KHÊ, MÊ LINH, HÀ NỘI</v>
          </cell>
          <cell r="G124" t="str">
            <v>KHÔNG CÓ</v>
          </cell>
          <cell r="H124" t="str">
            <v>110097823</v>
          </cell>
          <cell r="I124" t="str">
            <v>30N-1414</v>
          </cell>
          <cell r="J124" t="str">
            <v>24/5/2011</v>
          </cell>
          <cell r="K124" t="str">
            <v>24/5/2012</v>
          </cell>
          <cell r="L124">
            <v>1277000</v>
          </cell>
          <cell r="M124">
            <v>127700</v>
          </cell>
          <cell r="N124">
            <v>30000</v>
          </cell>
          <cell r="O124">
            <v>1434700</v>
          </cell>
          <cell r="P124" t="str">
            <v>0300004335</v>
          </cell>
          <cell r="Q124" t="str">
            <v>24/5/2011</v>
          </cell>
          <cell r="AA124" t="str">
            <v>OTO0300004335_36</v>
          </cell>
          <cell r="AB124" t="str">
            <v>25/5/2011</v>
          </cell>
          <cell r="AC124" t="str">
            <v>OANH</v>
          </cell>
          <cell r="AD124" t="str">
            <v>R</v>
          </cell>
        </row>
        <row r="125">
          <cell r="D125" t="str">
            <v>110097824</v>
          </cell>
          <cell r="E125" t="str">
            <v>CTY TNHH MTV TM&amp;DV CƯỜNG VŨ</v>
          </cell>
          <cell r="F125" t="str">
            <v>VĂN KHÊ, MÊ LINH, HÀ NỘI</v>
          </cell>
          <cell r="G125" t="str">
            <v>KHÔNG CÓ</v>
          </cell>
          <cell r="H125" t="str">
            <v>110097824</v>
          </cell>
          <cell r="I125" t="str">
            <v>30P-0927</v>
          </cell>
          <cell r="J125" t="str">
            <v>24/5/2011</v>
          </cell>
          <cell r="K125" t="str">
            <v>24/5/2012</v>
          </cell>
          <cell r="L125">
            <v>656000</v>
          </cell>
          <cell r="M125">
            <v>65600</v>
          </cell>
          <cell r="N125">
            <v>20000</v>
          </cell>
          <cell r="O125">
            <v>741600</v>
          </cell>
          <cell r="P125" t="str">
            <v>0300004335</v>
          </cell>
          <cell r="Q125" t="str">
            <v>24/5/2011</v>
          </cell>
          <cell r="AA125" t="str">
            <v>OTO0300004335_36</v>
          </cell>
          <cell r="AB125" t="str">
            <v>25/5/2011</v>
          </cell>
          <cell r="AC125" t="str">
            <v>OANH</v>
          </cell>
          <cell r="AD125" t="str">
            <v>R</v>
          </cell>
        </row>
        <row r="126">
          <cell r="D126" t="str">
            <v>110097825</v>
          </cell>
          <cell r="E126" t="str">
            <v>NGUYỄN TIẾN TRUNG</v>
          </cell>
          <cell r="F126" t="str">
            <v>TẰNG MY, NAM HỒNG, ĐÔNG ANH, HN</v>
          </cell>
          <cell r="G126" t="str">
            <v>KHÔNG CÓ</v>
          </cell>
          <cell r="H126" t="str">
            <v>110097825</v>
          </cell>
          <cell r="I126" t="str">
            <v>30Y-8633</v>
          </cell>
          <cell r="J126" t="str">
            <v>24/5/2011</v>
          </cell>
          <cell r="K126" t="str">
            <v>24/5/2012</v>
          </cell>
          <cell r="L126">
            <v>1277000</v>
          </cell>
          <cell r="M126">
            <v>127700</v>
          </cell>
          <cell r="N126">
            <v>150000</v>
          </cell>
          <cell r="O126">
            <v>1554700</v>
          </cell>
          <cell r="P126" t="str">
            <v>0300004335</v>
          </cell>
          <cell r="Q126" t="str">
            <v>24/5/2011</v>
          </cell>
          <cell r="AA126" t="str">
            <v>OTO0300004335_36</v>
          </cell>
          <cell r="AB126" t="str">
            <v>25/5/2011</v>
          </cell>
          <cell r="AC126" t="str">
            <v>OANH</v>
          </cell>
          <cell r="AD126" t="str">
            <v>R</v>
          </cell>
        </row>
        <row r="127">
          <cell r="D127" t="str">
            <v>110097826</v>
          </cell>
          <cell r="E127" t="str">
            <v>NGUYỄN TIẾN TRUNG</v>
          </cell>
          <cell r="F127" t="str">
            <v>TẰNG MY, NAM HỒNG, ĐÔNG ANH, HN</v>
          </cell>
          <cell r="G127" t="str">
            <v>KHÔNG CÓ</v>
          </cell>
          <cell r="H127" t="str">
            <v>110097826</v>
          </cell>
          <cell r="I127" t="str">
            <v>30Y-8962</v>
          </cell>
          <cell r="J127" t="str">
            <v>24/5/2011</v>
          </cell>
          <cell r="K127" t="str">
            <v>24/5/2012</v>
          </cell>
          <cell r="L127">
            <v>1277000</v>
          </cell>
          <cell r="M127">
            <v>127700</v>
          </cell>
          <cell r="N127">
            <v>150000</v>
          </cell>
          <cell r="O127">
            <v>1554700</v>
          </cell>
          <cell r="P127" t="str">
            <v>0300004335</v>
          </cell>
          <cell r="Q127" t="str">
            <v>24/5/2011</v>
          </cell>
          <cell r="AA127" t="str">
            <v>OTO0300004335_36</v>
          </cell>
          <cell r="AB127" t="str">
            <v>25/5/2011</v>
          </cell>
          <cell r="AC127" t="str">
            <v>OANH</v>
          </cell>
          <cell r="AD127" t="str">
            <v>R</v>
          </cell>
        </row>
        <row r="128">
          <cell r="D128" t="str">
            <v>110097827</v>
          </cell>
          <cell r="E128" t="str">
            <v>CÔNG TY CP AVINAA</v>
          </cell>
          <cell r="F128" t="str">
            <v>NGUYÊN KHÊ, ĐÔNG ANH, HÀ NỘI</v>
          </cell>
          <cell r="G128" t="str">
            <v>KHÔNG CÓ</v>
          </cell>
          <cell r="H128" t="str">
            <v>110097827</v>
          </cell>
          <cell r="I128" t="str">
            <v>30Y-8787</v>
          </cell>
          <cell r="J128" t="str">
            <v>24/5/2011</v>
          </cell>
          <cell r="K128" t="str">
            <v>24/5/2012</v>
          </cell>
          <cell r="L128">
            <v>1587000</v>
          </cell>
          <cell r="M128">
            <v>158700</v>
          </cell>
          <cell r="N128">
            <v>290000</v>
          </cell>
          <cell r="O128">
            <v>2035700</v>
          </cell>
          <cell r="P128" t="str">
            <v>0300004335</v>
          </cell>
          <cell r="Q128" t="str">
            <v>24/5/2011</v>
          </cell>
          <cell r="AA128" t="str">
            <v>OTO0300004335_36</v>
          </cell>
          <cell r="AB128" t="str">
            <v>25/5/2011</v>
          </cell>
          <cell r="AC128" t="str">
            <v>OANH</v>
          </cell>
          <cell r="AD128" t="str">
            <v>R</v>
          </cell>
        </row>
        <row r="129">
          <cell r="D129" t="str">
            <v>110097517</v>
          </cell>
          <cell r="E129" t="str">
            <v>Cty TNHH SX và TM Tây DƯƠNG</v>
          </cell>
          <cell r="F129" t="str">
            <v>150 Thịnh Hào 1, Hàng Bột, Đống Đa, HN</v>
          </cell>
          <cell r="G129" t="str">
            <v>KHÔNG CÓ</v>
          </cell>
          <cell r="H129" t="str">
            <v>110097517</v>
          </cell>
          <cell r="I129" t="str">
            <v>30L-7204</v>
          </cell>
          <cell r="J129">
            <v>40684</v>
          </cell>
          <cell r="K129">
            <v>41050</v>
          </cell>
          <cell r="L129">
            <v>345000</v>
          </cell>
          <cell r="M129">
            <v>34500</v>
          </cell>
          <cell r="N129">
            <v>50000</v>
          </cell>
          <cell r="O129">
            <v>429500</v>
          </cell>
          <cell r="P129" t="str">
            <v>0300004335</v>
          </cell>
          <cell r="Q129" t="str">
            <v>25/5/2011</v>
          </cell>
          <cell r="AA129" t="str">
            <v>OTO0300004335_36</v>
          </cell>
          <cell r="AB129" t="str">
            <v>25/5/2011</v>
          </cell>
          <cell r="AC129" t="str">
            <v>OANH</v>
          </cell>
          <cell r="AD129" t="str">
            <v>R</v>
          </cell>
        </row>
        <row r="130">
          <cell r="D130" t="str">
            <v>110097611</v>
          </cell>
          <cell r="E130" t="str">
            <v>CAO VIỆT BẮC</v>
          </cell>
          <cell r="F130" t="str">
            <v>CẦU GIẤY, HN</v>
          </cell>
          <cell r="G130" t="str">
            <v>KHÔNG CÓ</v>
          </cell>
          <cell r="H130" t="str">
            <v>110097611</v>
          </cell>
          <cell r="I130" t="str">
            <v>29S-8385</v>
          </cell>
          <cell r="J130" t="str">
            <v>14/5/2011</v>
          </cell>
          <cell r="K130" t="str">
            <v>14/5/2012</v>
          </cell>
          <cell r="L130">
            <v>690000</v>
          </cell>
          <cell r="M130">
            <v>69000</v>
          </cell>
          <cell r="N130">
            <v>80000</v>
          </cell>
          <cell r="O130">
            <v>839000</v>
          </cell>
          <cell r="P130" t="str">
            <v>0300004335</v>
          </cell>
          <cell r="Q130" t="str">
            <v>14/5/2011</v>
          </cell>
          <cell r="AA130" t="str">
            <v>OTO0300004335_38</v>
          </cell>
          <cell r="AB130" t="str">
            <v>25/5/2011</v>
          </cell>
          <cell r="AC130" t="str">
            <v>OANH</v>
          </cell>
          <cell r="AD130" t="str">
            <v>R</v>
          </cell>
        </row>
        <row r="131">
          <cell r="D131" t="str">
            <v>110097612</v>
          </cell>
          <cell r="E131" t="str">
            <v>CTY TNHH GIA LA</v>
          </cell>
          <cell r="F131" t="str">
            <v>MÊ LINH, HN</v>
          </cell>
          <cell r="G131" t="str">
            <v>KHÔNG CÓ</v>
          </cell>
          <cell r="H131" t="str">
            <v>110097612</v>
          </cell>
          <cell r="I131" t="str">
            <v>30S-4001</v>
          </cell>
          <cell r="J131" t="str">
            <v>16/5/2011</v>
          </cell>
          <cell r="K131" t="str">
            <v>16/5/2012</v>
          </cell>
          <cell r="L131">
            <v>656000</v>
          </cell>
          <cell r="M131">
            <v>65600</v>
          </cell>
          <cell r="N131">
            <v>30000</v>
          </cell>
          <cell r="O131">
            <v>751600</v>
          </cell>
          <cell r="P131" t="str">
            <v>0300004335</v>
          </cell>
          <cell r="Q131" t="str">
            <v>16/5/2011</v>
          </cell>
          <cell r="AA131" t="str">
            <v>OTO0300004335_38</v>
          </cell>
          <cell r="AB131" t="str">
            <v>25/5/2011</v>
          </cell>
          <cell r="AC131" t="str">
            <v>OANH</v>
          </cell>
          <cell r="AD131" t="str">
            <v>R</v>
          </cell>
        </row>
        <row r="132">
          <cell r="D132" t="str">
            <v>110097501</v>
          </cell>
          <cell r="E132" t="str">
            <v>CNCT CPĐT &amp; PTVT-TTĐT &amp; BỒI DƯỠNG NGHIỆP VỤ</v>
          </cell>
          <cell r="F132" t="str">
            <v>Hà Nội</v>
          </cell>
          <cell r="G132" t="str">
            <v>KHÔNG CÓ</v>
          </cell>
          <cell r="H132" t="str">
            <v>110097501</v>
          </cell>
          <cell r="I132" t="str">
            <v>30N-4719</v>
          </cell>
          <cell r="J132" t="str">
            <v>20/5/2011</v>
          </cell>
          <cell r="K132" t="str">
            <v>20/5/2012</v>
          </cell>
          <cell r="L132">
            <v>345000</v>
          </cell>
          <cell r="M132">
            <v>34500</v>
          </cell>
          <cell r="O132">
            <v>379500</v>
          </cell>
          <cell r="P132" t="str">
            <v>0300004335</v>
          </cell>
          <cell r="Q132" t="str">
            <v>20/5/2011</v>
          </cell>
          <cell r="AA132" t="str">
            <v>OTO0300004335_38</v>
          </cell>
          <cell r="AB132" t="str">
            <v>25/5/2011</v>
          </cell>
          <cell r="AC132" t="str">
            <v>OANH</v>
          </cell>
          <cell r="AD132" t="str">
            <v>R</v>
          </cell>
        </row>
        <row r="133">
          <cell r="D133" t="str">
            <v>110097502</v>
          </cell>
          <cell r="E133" t="str">
            <v>NGUYỄN VIẾT QUỐC</v>
          </cell>
          <cell r="F133" t="str">
            <v>Tổ 57, TT Đông Anh, Hà Nội</v>
          </cell>
          <cell r="G133" t="str">
            <v>KHÔNG CÓ</v>
          </cell>
          <cell r="H133" t="str">
            <v>110097502</v>
          </cell>
          <cell r="I133" t="str">
            <v>29V-0625</v>
          </cell>
          <cell r="J133" t="str">
            <v>20/5/2011</v>
          </cell>
          <cell r="K133" t="str">
            <v>20/5/2012</v>
          </cell>
          <cell r="L133">
            <v>345000</v>
          </cell>
          <cell r="M133">
            <v>34500</v>
          </cell>
          <cell r="O133">
            <v>379500</v>
          </cell>
          <cell r="P133" t="str">
            <v>0300004335</v>
          </cell>
          <cell r="Q133" t="str">
            <v>20/5/2011</v>
          </cell>
          <cell r="AA133" t="str">
            <v>OTO0300004335_38</v>
          </cell>
          <cell r="AB133" t="str">
            <v>25/5/2011</v>
          </cell>
          <cell r="AC133" t="str">
            <v>OANH</v>
          </cell>
          <cell r="AD133" t="str">
            <v>R</v>
          </cell>
        </row>
        <row r="134">
          <cell r="D134" t="str">
            <v>110097503</v>
          </cell>
          <cell r="E134" t="str">
            <v>TT Kỹ thuật rau hoa quả/ Cty TNHH 1TV ĐT&amp;PTNN Hà Nội</v>
          </cell>
          <cell r="F134" t="str">
            <v>Hà Nội</v>
          </cell>
          <cell r="G134" t="str">
            <v>KHÔNG CÓ</v>
          </cell>
          <cell r="H134" t="str">
            <v>110097503</v>
          </cell>
          <cell r="I134" t="str">
            <v>29S-7994</v>
          </cell>
          <cell r="J134" t="str">
            <v>25/5/2011</v>
          </cell>
          <cell r="K134" t="str">
            <v>25/5/2012</v>
          </cell>
          <cell r="L134">
            <v>690000</v>
          </cell>
          <cell r="M134">
            <v>69000</v>
          </cell>
          <cell r="O134">
            <v>759000</v>
          </cell>
          <cell r="P134" t="str">
            <v>0300004335</v>
          </cell>
          <cell r="Q134" t="str">
            <v>25/5/2011</v>
          </cell>
          <cell r="AA134" t="str">
            <v>OTO0300004335_38</v>
          </cell>
          <cell r="AB134" t="str">
            <v>25/5/2011</v>
          </cell>
          <cell r="AC134" t="str">
            <v>OANH</v>
          </cell>
          <cell r="AD134" t="str">
            <v>R</v>
          </cell>
        </row>
        <row r="135">
          <cell r="D135" t="str">
            <v>110097518</v>
          </cell>
          <cell r="E135" t="str">
            <v>CTY CPĐT VÀ TM TỔNG HỢP VIỆT NAM</v>
          </cell>
          <cell r="F135" t="str">
            <v>CẦU GIẤY, HN</v>
          </cell>
          <cell r="G135" t="str">
            <v>KHÔNG CÓ</v>
          </cell>
          <cell r="H135" t="str">
            <v>110097518</v>
          </cell>
          <cell r="I135" t="str">
            <v>30L-6688</v>
          </cell>
          <cell r="J135" t="str">
            <v>25/5/2011</v>
          </cell>
          <cell r="K135" t="str">
            <v>25/5/2012</v>
          </cell>
          <cell r="L135">
            <v>630000</v>
          </cell>
          <cell r="M135">
            <v>63000</v>
          </cell>
          <cell r="N135">
            <v>20000</v>
          </cell>
          <cell r="O135">
            <v>713000</v>
          </cell>
          <cell r="P135" t="str">
            <v>0300004335</v>
          </cell>
          <cell r="Q135" t="str">
            <v>25/5/2011</v>
          </cell>
          <cell r="AA135" t="str">
            <v>OTO0300004335_38</v>
          </cell>
          <cell r="AB135" t="str">
            <v>25/5/2011</v>
          </cell>
          <cell r="AC135" t="str">
            <v>OANH</v>
          </cell>
          <cell r="AD135" t="str">
            <v>R</v>
          </cell>
        </row>
        <row r="136">
          <cell r="D136" t="str">
            <v>110097426</v>
          </cell>
          <cell r="E136" t="str">
            <v>CÔNG TY CP CÔNG NGHIỆP BẮC HẢI</v>
          </cell>
          <cell r="F136" t="str">
            <v>Long Biên, Hà Nội</v>
          </cell>
          <cell r="G136" t="str">
            <v>KHÔNG CÓ</v>
          </cell>
          <cell r="H136" t="str">
            <v>110097426</v>
          </cell>
          <cell r="J136" t="str">
            <v>20/5/2011</v>
          </cell>
          <cell r="K136" t="str">
            <v>20/5/2012</v>
          </cell>
          <cell r="L136">
            <v>811000</v>
          </cell>
          <cell r="M136">
            <v>81100</v>
          </cell>
          <cell r="O136">
            <v>892100</v>
          </cell>
          <cell r="P136" t="str">
            <v>0300004335</v>
          </cell>
          <cell r="Q136" t="str">
            <v>20/5/2011</v>
          </cell>
          <cell r="Y136" t="str">
            <v>200114</v>
          </cell>
          <cell r="Z136" t="str">
            <v>001205</v>
          </cell>
          <cell r="AA136" t="str">
            <v>OTO0300004335_39</v>
          </cell>
          <cell r="AC136" t="str">
            <v>OANH</v>
          </cell>
          <cell r="AD136" t="str">
            <v>R</v>
          </cell>
        </row>
        <row r="137">
          <cell r="D137" t="str">
            <v>110097574</v>
          </cell>
          <cell r="E137" t="str">
            <v>Cty TNHH Tư Vấn Kiểm Toán Vạn An-CN Hà Nội</v>
          </cell>
          <cell r="F137" t="str">
            <v>Đường Nguyễn Đức Cảnh, Hoàng Mai,HN</v>
          </cell>
          <cell r="G137" t="str">
            <v>KHÔNG CÓ</v>
          </cell>
          <cell r="H137" t="str">
            <v>110097574</v>
          </cell>
          <cell r="J137" t="str">
            <v>20/5/2011</v>
          </cell>
          <cell r="K137" t="str">
            <v>20/5/2012</v>
          </cell>
          <cell r="L137">
            <v>690000</v>
          </cell>
          <cell r="M137">
            <v>69000</v>
          </cell>
          <cell r="N137">
            <v>450000</v>
          </cell>
          <cell r="O137">
            <v>1209000</v>
          </cell>
          <cell r="P137" t="str">
            <v>0300004335</v>
          </cell>
          <cell r="Q137" t="str">
            <v>20/5/2011</v>
          </cell>
          <cell r="Y137" t="str">
            <v>321539</v>
          </cell>
          <cell r="Z137" t="str">
            <v>067951</v>
          </cell>
          <cell r="AA137" t="str">
            <v>OTO0300004335_39</v>
          </cell>
          <cell r="AC137" t="str">
            <v>OANH</v>
          </cell>
          <cell r="AD137" t="str">
            <v>R</v>
          </cell>
        </row>
        <row r="138">
          <cell r="D138" t="str">
            <v>110097575</v>
          </cell>
          <cell r="E138" t="str">
            <v>Nguyễn thị Như Tâm</v>
          </cell>
          <cell r="F138" t="str">
            <v>Cầu Giấy, Hà Nội</v>
          </cell>
          <cell r="G138" t="str">
            <v>KHÔNG CÓ</v>
          </cell>
          <cell r="H138" t="str">
            <v>110097575</v>
          </cell>
          <cell r="J138" t="str">
            <v>25/5/2011</v>
          </cell>
          <cell r="K138" t="str">
            <v>25/5/2012</v>
          </cell>
          <cell r="L138">
            <v>345000</v>
          </cell>
          <cell r="M138">
            <v>34500</v>
          </cell>
          <cell r="N138">
            <v>100000</v>
          </cell>
          <cell r="O138">
            <v>479500</v>
          </cell>
          <cell r="P138" t="str">
            <v>0300004335</v>
          </cell>
          <cell r="Q138" t="str">
            <v>25/5/2011</v>
          </cell>
          <cell r="Y138" t="str">
            <v>261475</v>
          </cell>
          <cell r="Z138" t="str">
            <v>637965</v>
          </cell>
          <cell r="AA138" t="str">
            <v>OTO0300004335_39</v>
          </cell>
          <cell r="AC138" t="str">
            <v>OANH</v>
          </cell>
          <cell r="AD138" t="str">
            <v>R</v>
          </cell>
        </row>
        <row r="139">
          <cell r="D139" t="str">
            <v>110097486</v>
          </cell>
          <cell r="E139" t="str">
            <v>CTY CP DL&amp;TM BẰNG TƯỜNG</v>
          </cell>
          <cell r="F139" t="str">
            <v>20 NGUYỄN SƠN, NGỌC LÂM, HN</v>
          </cell>
          <cell r="G139" t="str">
            <v>KHÔNG CÓ</v>
          </cell>
          <cell r="H139" t="str">
            <v>110097486</v>
          </cell>
          <cell r="I139" t="str">
            <v>29A-233.67</v>
          </cell>
          <cell r="J139" t="str">
            <v>27/05/2011</v>
          </cell>
          <cell r="K139" t="str">
            <v>27/05/2012</v>
          </cell>
          <cell r="L139">
            <v>630000</v>
          </cell>
          <cell r="M139">
            <v>63000</v>
          </cell>
          <cell r="O139">
            <v>693000</v>
          </cell>
          <cell r="P139" t="str">
            <v>0300004335</v>
          </cell>
          <cell r="Q139" t="str">
            <v>27/5/2011</v>
          </cell>
          <cell r="AA139" t="str">
            <v>OTO0399990400_37</v>
          </cell>
          <cell r="AB139">
            <v>40549</v>
          </cell>
          <cell r="AC139" t="str">
            <v>GIANG</v>
          </cell>
          <cell r="AD139" t="str">
            <v>R</v>
          </cell>
        </row>
        <row r="140">
          <cell r="D140" t="str">
            <v>110097257</v>
          </cell>
          <cell r="E140" t="str">
            <v>Hoàng Ánh Nga</v>
          </cell>
          <cell r="F140" t="str">
            <v>19 Nguyễn Ngọc Nại, Khương Mai</v>
          </cell>
          <cell r="G140" t="str">
            <v>KHÔNG CÓ</v>
          </cell>
          <cell r="H140" t="str">
            <v>110097257</v>
          </cell>
          <cell r="J140">
            <v>73236</v>
          </cell>
          <cell r="K140" t="str">
            <v>07/5/2012</v>
          </cell>
          <cell r="L140">
            <v>345000</v>
          </cell>
          <cell r="M140">
            <v>34500</v>
          </cell>
          <cell r="O140">
            <v>379500</v>
          </cell>
          <cell r="P140" t="str">
            <v>0399990400</v>
          </cell>
          <cell r="Q140" t="str">
            <v>27/5/2011</v>
          </cell>
          <cell r="R140">
            <v>40549</v>
          </cell>
          <cell r="U140">
            <v>5</v>
          </cell>
          <cell r="Y140" t="str">
            <v>004121</v>
          </cell>
          <cell r="Z140" t="str">
            <v>752436</v>
          </cell>
          <cell r="AA140" t="str">
            <v>OTO0399990400_38</v>
          </cell>
          <cell r="AB140">
            <v>40549</v>
          </cell>
          <cell r="AC140" t="str">
            <v>Luan</v>
          </cell>
          <cell r="AD140" t="str">
            <v>R</v>
          </cell>
        </row>
        <row r="141">
          <cell r="D141" t="str">
            <v>110097258</v>
          </cell>
          <cell r="E141" t="str">
            <v>Cty tư vấn khảo sát</v>
          </cell>
          <cell r="F141" t="str">
            <v>TT Đại học Mỏ địa chất</v>
          </cell>
          <cell r="G141" t="str">
            <v>KHÔNG CÓ</v>
          </cell>
          <cell r="H141" t="str">
            <v>110097258</v>
          </cell>
          <cell r="J141">
            <v>40821</v>
          </cell>
          <cell r="K141">
            <v>41187</v>
          </cell>
          <cell r="L141">
            <v>345000</v>
          </cell>
          <cell r="M141">
            <v>34500</v>
          </cell>
          <cell r="O141">
            <v>379500</v>
          </cell>
          <cell r="P141" t="str">
            <v>0399990400</v>
          </cell>
          <cell r="R141">
            <v>40549</v>
          </cell>
          <cell r="U141">
            <v>5</v>
          </cell>
          <cell r="Y141" t="str">
            <v>888857</v>
          </cell>
          <cell r="Z141" t="str">
            <v>9664162</v>
          </cell>
          <cell r="AA141" t="str">
            <v>OTO0399990400_38</v>
          </cell>
          <cell r="AB141">
            <v>40549</v>
          </cell>
          <cell r="AC141" t="str">
            <v>Luan</v>
          </cell>
          <cell r="AD141" t="str">
            <v>R</v>
          </cell>
        </row>
        <row r="142">
          <cell r="D142" t="str">
            <v>110097259</v>
          </cell>
          <cell r="E142" t="str">
            <v>Nguyễn Hữu Trung</v>
          </cell>
          <cell r="F142" t="str">
            <v>20 Ngõ 592 Đường trường chinh, tổ 1, Khương Thượng, Láng Thượng, Đống Đa, HN</v>
          </cell>
          <cell r="G142" t="str">
            <v>KHÔNG CÓ</v>
          </cell>
          <cell r="H142" t="str">
            <v>110097259</v>
          </cell>
          <cell r="J142">
            <v>40821</v>
          </cell>
          <cell r="K142">
            <v>41187</v>
          </cell>
          <cell r="L142">
            <v>345000</v>
          </cell>
          <cell r="M142">
            <v>34500</v>
          </cell>
          <cell r="O142">
            <v>379500</v>
          </cell>
          <cell r="P142" t="str">
            <v>0399990400</v>
          </cell>
          <cell r="R142">
            <v>40549</v>
          </cell>
          <cell r="U142">
            <v>5</v>
          </cell>
          <cell r="Y142" t="str">
            <v>934090</v>
          </cell>
          <cell r="Z142" t="str">
            <v>697033</v>
          </cell>
          <cell r="AA142" t="str">
            <v>OTO0399990400_38</v>
          </cell>
          <cell r="AB142">
            <v>40549</v>
          </cell>
          <cell r="AC142" t="str">
            <v>Luan</v>
          </cell>
          <cell r="AD142" t="str">
            <v>R</v>
          </cell>
        </row>
        <row r="143">
          <cell r="D143" t="str">
            <v>110097260</v>
          </cell>
          <cell r="E143" t="str">
            <v>CTCPTM Và XD An Thịnh</v>
          </cell>
          <cell r="F143" t="str">
            <v>172 Hoàng Hoa Thám, Tây Hồ, Hà Nội</v>
          </cell>
          <cell r="G143" t="str">
            <v>KHÔNG CÓ</v>
          </cell>
          <cell r="H143" t="str">
            <v>110097260</v>
          </cell>
          <cell r="J143">
            <v>40821</v>
          </cell>
          <cell r="K143">
            <v>41187</v>
          </cell>
          <cell r="L143">
            <v>345000</v>
          </cell>
          <cell r="M143">
            <v>34500</v>
          </cell>
          <cell r="O143">
            <v>379500</v>
          </cell>
          <cell r="P143" t="str">
            <v>0399990400</v>
          </cell>
          <cell r="R143">
            <v>40549</v>
          </cell>
          <cell r="U143">
            <v>5</v>
          </cell>
          <cell r="Y143" t="str">
            <v>033013</v>
          </cell>
          <cell r="Z143" t="str">
            <v>775609</v>
          </cell>
          <cell r="AA143" t="str">
            <v>OTO0399990400_38</v>
          </cell>
          <cell r="AB143">
            <v>40549</v>
          </cell>
          <cell r="AC143" t="str">
            <v>Luan</v>
          </cell>
          <cell r="AD143" t="str">
            <v>R</v>
          </cell>
        </row>
        <row r="144">
          <cell r="D144" t="str">
            <v>110097312</v>
          </cell>
          <cell r="E144" t="str">
            <v>Lê Văn Hoà</v>
          </cell>
          <cell r="F144" t="str">
            <v>C12, Tổ 9, P. Ô Chợ Dừa, Đống Đa, Hà Nội</v>
          </cell>
          <cell r="G144" t="str">
            <v>KHÔNG CÓ</v>
          </cell>
          <cell r="H144" t="str">
            <v>110097312</v>
          </cell>
          <cell r="I144" t="str">
            <v>29A-222.02</v>
          </cell>
          <cell r="J144" t="str">
            <v>19/5/2011</v>
          </cell>
          <cell r="K144" t="str">
            <v>19/5/2012</v>
          </cell>
          <cell r="L144">
            <v>345000</v>
          </cell>
          <cell r="M144">
            <v>34500</v>
          </cell>
          <cell r="O144">
            <v>379500</v>
          </cell>
          <cell r="P144" t="str">
            <v>0399990400</v>
          </cell>
          <cell r="R144">
            <v>40549</v>
          </cell>
          <cell r="U144">
            <v>5</v>
          </cell>
          <cell r="AA144" t="str">
            <v>OTO0399990400_38</v>
          </cell>
          <cell r="AB144">
            <v>40549</v>
          </cell>
          <cell r="AC144" t="str">
            <v>Luan</v>
          </cell>
          <cell r="AD144" t="str">
            <v>R</v>
          </cell>
        </row>
        <row r="145">
          <cell r="D145" t="str">
            <v>110097311</v>
          </cell>
          <cell r="E145" t="str">
            <v>Đào Xuân Hưởng</v>
          </cell>
          <cell r="F145" t="str">
            <v>184 Khâm Thiên, Đống Đa, Hà Nội</v>
          </cell>
          <cell r="G145" t="str">
            <v>KHÔNG CÓ</v>
          </cell>
          <cell r="H145" t="str">
            <v>110097311</v>
          </cell>
          <cell r="I145" t="str">
            <v>29A-221.82</v>
          </cell>
          <cell r="J145" t="str">
            <v>18/5/2011</v>
          </cell>
          <cell r="K145" t="str">
            <v>18/5/2012</v>
          </cell>
          <cell r="L145">
            <v>345000</v>
          </cell>
          <cell r="M145">
            <v>34500</v>
          </cell>
          <cell r="O145">
            <v>379500</v>
          </cell>
          <cell r="P145" t="str">
            <v>0399990400</v>
          </cell>
          <cell r="R145">
            <v>40549</v>
          </cell>
          <cell r="U145">
            <v>5</v>
          </cell>
          <cell r="AA145" t="str">
            <v>OTO0399990400_38</v>
          </cell>
          <cell r="AB145">
            <v>40549</v>
          </cell>
          <cell r="AC145" t="str">
            <v>Luan</v>
          </cell>
          <cell r="AD145" t="str">
            <v>R</v>
          </cell>
        </row>
        <row r="146">
          <cell r="D146" t="str">
            <v>110097470</v>
          </cell>
          <cell r="E146" t="str">
            <v>Lê Thanh Tùng</v>
          </cell>
          <cell r="F146" t="str">
            <v>Số 3A1, Ngõ 6 Phố Ao Sen, Mộ Lao, Hà Đông</v>
          </cell>
          <cell r="G146" t="str">
            <v>KHÔNG CÓ</v>
          </cell>
          <cell r="H146" t="str">
            <v>110097470</v>
          </cell>
          <cell r="J146" t="str">
            <v>23/5/2011</v>
          </cell>
          <cell r="K146" t="str">
            <v>23/5/2012</v>
          </cell>
          <cell r="L146">
            <v>345000</v>
          </cell>
          <cell r="M146">
            <v>34500</v>
          </cell>
          <cell r="O146">
            <v>379500</v>
          </cell>
          <cell r="P146" t="str">
            <v>0399990400</v>
          </cell>
          <cell r="R146">
            <v>40549</v>
          </cell>
          <cell r="U146">
            <v>5</v>
          </cell>
          <cell r="Y146" t="str">
            <v>033059</v>
          </cell>
          <cell r="Z146" t="str">
            <v>210700</v>
          </cell>
          <cell r="AA146" t="str">
            <v>OTO0399990400_38</v>
          </cell>
          <cell r="AB146">
            <v>40549</v>
          </cell>
          <cell r="AC146" t="str">
            <v>Luan</v>
          </cell>
          <cell r="AD146" t="str">
            <v>R</v>
          </cell>
        </row>
        <row r="147">
          <cell r="D147" t="str">
            <v>110097351</v>
          </cell>
          <cell r="E147" t="str">
            <v>Chi Nhánh Cty CPXNK Hoà Bình tại Hà Nội</v>
          </cell>
          <cell r="F147" t="str">
            <v>H2, P.Thanh Xuân, Q. Thanh Xuân, HN</v>
          </cell>
          <cell r="G147" t="str">
            <v>KHÔNG CÓ</v>
          </cell>
          <cell r="H147" t="str">
            <v>110097351</v>
          </cell>
          <cell r="J147" t="str">
            <v>30/5/2011</v>
          </cell>
          <cell r="K147" t="str">
            <v>30/5/2012</v>
          </cell>
          <cell r="L147">
            <v>656000</v>
          </cell>
          <cell r="M147">
            <v>65600</v>
          </cell>
          <cell r="O147">
            <v>721600</v>
          </cell>
          <cell r="P147" t="str">
            <v>0399990400</v>
          </cell>
          <cell r="R147">
            <v>40549</v>
          </cell>
          <cell r="W147" t="str">
            <v>1 tan</v>
          </cell>
          <cell r="Y147" t="str">
            <v>200105</v>
          </cell>
          <cell r="Z147" t="str">
            <v>001324</v>
          </cell>
          <cell r="AA147" t="str">
            <v>OTO0399990400_38</v>
          </cell>
          <cell r="AB147">
            <v>40549</v>
          </cell>
          <cell r="AC147" t="str">
            <v>Luan</v>
          </cell>
          <cell r="AD147" t="str">
            <v>R</v>
          </cell>
        </row>
        <row r="148">
          <cell r="D148" t="str">
            <v>110097803</v>
          </cell>
          <cell r="E148" t="str">
            <v>Phạm Phúc Phương</v>
          </cell>
          <cell r="F148" t="str">
            <v>180 Phố Huế, Hà Nội</v>
          </cell>
          <cell r="G148" t="str">
            <v>KHÔNG CÓ</v>
          </cell>
          <cell r="H148" t="str">
            <v>110097803</v>
          </cell>
          <cell r="I148" t="str">
            <v>29T-3412</v>
          </cell>
          <cell r="J148" t="str">
            <v>27/4/2011</v>
          </cell>
          <cell r="K148" t="str">
            <v>27/4/2012</v>
          </cell>
          <cell r="L148">
            <v>690000</v>
          </cell>
          <cell r="M148">
            <v>69000</v>
          </cell>
          <cell r="O148">
            <v>759000</v>
          </cell>
          <cell r="P148" t="str">
            <v>0399990400</v>
          </cell>
          <cell r="R148">
            <v>40549</v>
          </cell>
          <cell r="U148">
            <v>7</v>
          </cell>
          <cell r="AA148" t="str">
            <v>OTO0399990400_38</v>
          </cell>
          <cell r="AB148">
            <v>40549</v>
          </cell>
          <cell r="AC148" t="str">
            <v>Luan</v>
          </cell>
          <cell r="AD148" t="str">
            <v>R</v>
          </cell>
        </row>
        <row r="149">
          <cell r="D149" t="str">
            <v>110097806</v>
          </cell>
          <cell r="E149" t="str">
            <v>Nguyễn Trung Thành</v>
          </cell>
          <cell r="F149" t="str">
            <v>P2A-A12 Tổ 23 Phương Liệt - Thanh Xuân</v>
          </cell>
          <cell r="G149" t="str">
            <v>KHÔNG CÓ</v>
          </cell>
          <cell r="H149" t="str">
            <v>110097806</v>
          </cell>
          <cell r="I149" t="str">
            <v>30Y-5518</v>
          </cell>
          <cell r="J149" t="str">
            <v>20/5/2011</v>
          </cell>
          <cell r="K149" t="str">
            <v>20/5/2012</v>
          </cell>
          <cell r="L149">
            <v>345000</v>
          </cell>
          <cell r="M149">
            <v>34500</v>
          </cell>
          <cell r="O149">
            <v>379500</v>
          </cell>
          <cell r="P149" t="str">
            <v>0399990400</v>
          </cell>
          <cell r="R149">
            <v>40549</v>
          </cell>
          <cell r="U149">
            <v>5</v>
          </cell>
          <cell r="AA149" t="str">
            <v>OTO0399990400_38</v>
          </cell>
          <cell r="AB149">
            <v>40549</v>
          </cell>
          <cell r="AC149" t="str">
            <v>Luan</v>
          </cell>
          <cell r="AD149" t="str">
            <v>R</v>
          </cell>
        </row>
        <row r="150">
          <cell r="D150" t="str">
            <v>110097672</v>
          </cell>
          <cell r="E150" t="str">
            <v>Phan Văn Long</v>
          </cell>
          <cell r="F150" t="str">
            <v>Hữu Bằng, Thạch Thất, HN</v>
          </cell>
          <cell r="G150" t="str">
            <v>KHÔNG CÓ</v>
          </cell>
          <cell r="H150" t="str">
            <v>110097672</v>
          </cell>
          <cell r="J150" t="str">
            <v>21/5/2011</v>
          </cell>
          <cell r="K150" t="str">
            <v>21/5/2012</v>
          </cell>
          <cell r="L150">
            <v>656000</v>
          </cell>
          <cell r="M150">
            <v>65600</v>
          </cell>
          <cell r="N150">
            <v>30000</v>
          </cell>
          <cell r="O150">
            <v>721600</v>
          </cell>
          <cell r="P150" t="str">
            <v>0399990400</v>
          </cell>
          <cell r="R150">
            <v>40549</v>
          </cell>
          <cell r="U150">
            <v>7</v>
          </cell>
          <cell r="Y150" t="str">
            <v>11001722</v>
          </cell>
          <cell r="Z150" t="str">
            <v>A12909324</v>
          </cell>
          <cell r="AA150" t="str">
            <v>OTO0399990400_38</v>
          </cell>
          <cell r="AB150">
            <v>40549</v>
          </cell>
          <cell r="AC150" t="str">
            <v>Luan</v>
          </cell>
          <cell r="AD150" t="str">
            <v>R</v>
          </cell>
        </row>
        <row r="151">
          <cell r="D151" t="str">
            <v>110097589</v>
          </cell>
          <cell r="E151" t="str">
            <v>ĐOÀN TUÂN/DƯƠNG MINH NAM</v>
          </cell>
          <cell r="F151" t="str">
            <v>HÀ NỘI</v>
          </cell>
          <cell r="G151" t="str">
            <v>KHÔNG CÓ</v>
          </cell>
          <cell r="H151" t="str">
            <v>110097589</v>
          </cell>
          <cell r="I151" t="str">
            <v>29U-2675</v>
          </cell>
          <cell r="J151" t="str">
            <v>30/5/2011</v>
          </cell>
          <cell r="K151" t="str">
            <v>30/5/2012</v>
          </cell>
          <cell r="L151">
            <v>345000</v>
          </cell>
          <cell r="M151">
            <v>34500</v>
          </cell>
          <cell r="N151">
            <v>40000</v>
          </cell>
          <cell r="O151">
            <v>419500</v>
          </cell>
          <cell r="P151" t="str">
            <v>0300004335</v>
          </cell>
          <cell r="Q151" t="str">
            <v>30/5/2011</v>
          </cell>
          <cell r="AA151" t="str">
            <v>OTO0300004335_40</v>
          </cell>
          <cell r="AB151">
            <v>40608</v>
          </cell>
          <cell r="AC151" t="str">
            <v>oanh</v>
          </cell>
          <cell r="AD151" t="str">
            <v>R</v>
          </cell>
        </row>
        <row r="152">
          <cell r="D152" t="str">
            <v>110097590</v>
          </cell>
          <cell r="E152" t="str">
            <v>NGUYỄN TUẤN HẢI</v>
          </cell>
          <cell r="F152" t="str">
            <v>Đông Anh, Hà Nội</v>
          </cell>
          <cell r="G152" t="str">
            <v>KHÔNG CÓ</v>
          </cell>
          <cell r="H152" t="str">
            <v>110097590</v>
          </cell>
          <cell r="I152" t="str">
            <v>30V-6980</v>
          </cell>
          <cell r="J152" t="str">
            <v>30/5/2011</v>
          </cell>
          <cell r="K152" t="str">
            <v>30/5/2012</v>
          </cell>
          <cell r="L152">
            <v>345000</v>
          </cell>
          <cell r="M152">
            <v>34500</v>
          </cell>
          <cell r="N152">
            <v>50000</v>
          </cell>
          <cell r="O152">
            <v>429500</v>
          </cell>
          <cell r="P152" t="str">
            <v>0300004335</v>
          </cell>
          <cell r="Q152" t="str">
            <v>30/5/2011</v>
          </cell>
          <cell r="AA152" t="str">
            <v>OTO0300004335_40</v>
          </cell>
          <cell r="AB152">
            <v>40608</v>
          </cell>
          <cell r="AC152" t="str">
            <v>oanh</v>
          </cell>
          <cell r="AD152" t="str">
            <v>R</v>
          </cell>
        </row>
        <row r="153">
          <cell r="D153" t="str">
            <v>110097492</v>
          </cell>
          <cell r="E153" t="str">
            <v>CÔNG TY TNHH TM THIÊN PHONG</v>
          </cell>
          <cell r="F153" t="str">
            <v>16/62 NGÕ THỔ QUAN, KHÂM THIÊN, Đ.ĐA, HN</v>
          </cell>
          <cell r="G153" t="str">
            <v>KHÔNG CÓ</v>
          </cell>
          <cell r="H153" t="str">
            <v>110097492</v>
          </cell>
          <cell r="I153" t="str">
            <v>30F9367</v>
          </cell>
          <cell r="J153" t="str">
            <v>19/5/2011</v>
          </cell>
          <cell r="K153" t="str">
            <v>19/5/2012</v>
          </cell>
          <cell r="L153">
            <v>630000</v>
          </cell>
          <cell r="M153">
            <v>63000</v>
          </cell>
          <cell r="N153">
            <v>50000</v>
          </cell>
          <cell r="O153">
            <v>743000</v>
          </cell>
          <cell r="P153" t="str">
            <v>0300004335</v>
          </cell>
          <cell r="Q153" t="str">
            <v>19/5/2011</v>
          </cell>
          <cell r="AA153" t="str">
            <v>OTO0300004335_40</v>
          </cell>
          <cell r="AB153">
            <v>40608</v>
          </cell>
          <cell r="AC153" t="str">
            <v>oanh</v>
          </cell>
          <cell r="AD153" t="str">
            <v>R</v>
          </cell>
        </row>
        <row r="154">
          <cell r="D154" t="str">
            <v>110097504</v>
          </cell>
          <cell r="E154" t="str">
            <v>TRẦN KIM TUYẾN</v>
          </cell>
          <cell r="F154" t="str">
            <v>SÓC SƠN, HN</v>
          </cell>
          <cell r="G154" t="str">
            <v>KHÔNG CÓ</v>
          </cell>
          <cell r="H154" t="str">
            <v>110097504</v>
          </cell>
          <cell r="I154" t="str">
            <v>30K-4778</v>
          </cell>
          <cell r="J154" t="str">
            <v>26/5/2011</v>
          </cell>
          <cell r="K154" t="str">
            <v>26/5/2012</v>
          </cell>
          <cell r="L154">
            <v>656000</v>
          </cell>
          <cell r="M154">
            <v>65600</v>
          </cell>
          <cell r="O154">
            <v>721600</v>
          </cell>
          <cell r="P154" t="str">
            <v>0300004335</v>
          </cell>
          <cell r="Q154" t="str">
            <v>26/5/2011</v>
          </cell>
          <cell r="AA154" t="str">
            <v>OTO0300004335_40</v>
          </cell>
          <cell r="AB154">
            <v>40608</v>
          </cell>
          <cell r="AC154" t="str">
            <v>oanh</v>
          </cell>
          <cell r="AD154" t="str">
            <v>R</v>
          </cell>
        </row>
        <row r="155">
          <cell r="D155" t="str">
            <v>110097505</v>
          </cell>
          <cell r="E155" t="str">
            <v>ĐÀO NGỌC SƠN</v>
          </cell>
          <cell r="F155" t="str">
            <v>HOÀN KIẾM, HN</v>
          </cell>
          <cell r="G155" t="str">
            <v>KHÔNG CÓ</v>
          </cell>
          <cell r="H155" t="str">
            <v>110097505</v>
          </cell>
          <cell r="I155" t="str">
            <v>29Z-8788</v>
          </cell>
          <cell r="J155" t="str">
            <v>26/5/2011</v>
          </cell>
          <cell r="K155" t="str">
            <v>26/5/2012</v>
          </cell>
          <cell r="L155">
            <v>690000</v>
          </cell>
          <cell r="M155">
            <v>69000</v>
          </cell>
          <cell r="O155">
            <v>759000</v>
          </cell>
          <cell r="P155" t="str">
            <v>0300004335</v>
          </cell>
          <cell r="Q155" t="str">
            <v>26/5/2011</v>
          </cell>
          <cell r="AA155" t="str">
            <v>OTO0300004335_40</v>
          </cell>
          <cell r="AB155">
            <v>40608</v>
          </cell>
          <cell r="AC155" t="str">
            <v>oanh</v>
          </cell>
          <cell r="AD155" t="str">
            <v>R</v>
          </cell>
        </row>
        <row r="156">
          <cell r="D156" t="str">
            <v>110097506</v>
          </cell>
          <cell r="E156" t="str">
            <v>LÊ HOÀNG LÂN</v>
          </cell>
          <cell r="F156" t="str">
            <v>Đông Anh, Hà Nội</v>
          </cell>
          <cell r="G156" t="str">
            <v>KHÔNG CÓ</v>
          </cell>
          <cell r="H156" t="str">
            <v>110097506</v>
          </cell>
          <cell r="I156" t="str">
            <v>SK: 9507738
SM:060171</v>
          </cell>
          <cell r="J156" t="str">
            <v>27/5/2011</v>
          </cell>
          <cell r="K156" t="str">
            <v>27/5/2012</v>
          </cell>
          <cell r="L156">
            <v>345000</v>
          </cell>
          <cell r="M156">
            <v>34500</v>
          </cell>
          <cell r="O156">
            <v>379500</v>
          </cell>
          <cell r="P156" t="str">
            <v>0300004335</v>
          </cell>
          <cell r="Q156" t="str">
            <v>27/5/2011</v>
          </cell>
          <cell r="AA156" t="str">
            <v>OTO0300004335_40</v>
          </cell>
          <cell r="AB156">
            <v>40608</v>
          </cell>
          <cell r="AC156" t="str">
            <v>oanh</v>
          </cell>
          <cell r="AD156" t="str">
            <v>R</v>
          </cell>
        </row>
        <row r="157">
          <cell r="D157" t="str">
            <v>110097507</v>
          </cell>
          <cell r="E157" t="str">
            <v>PHẠM CÔNG SÁU</v>
          </cell>
          <cell r="F157" t="str">
            <v>HÀ NỘI</v>
          </cell>
          <cell r="G157" t="str">
            <v>KHÔNG CÓ</v>
          </cell>
          <cell r="H157" t="str">
            <v>110097507</v>
          </cell>
          <cell r="I157" t="str">
            <v>30V-3612</v>
          </cell>
          <cell r="J157" t="str">
            <v>28/5/2011</v>
          </cell>
          <cell r="K157" t="str">
            <v>28/5/2012</v>
          </cell>
          <cell r="L157">
            <v>345000</v>
          </cell>
          <cell r="M157">
            <v>34500</v>
          </cell>
          <cell r="O157">
            <v>379500</v>
          </cell>
          <cell r="P157" t="str">
            <v>0300004335</v>
          </cell>
          <cell r="Q157" t="str">
            <v>28/5/2011</v>
          </cell>
          <cell r="AA157" t="str">
            <v>OTO0300004335_40</v>
          </cell>
          <cell r="AB157">
            <v>40608</v>
          </cell>
          <cell r="AC157" t="str">
            <v>oanh</v>
          </cell>
          <cell r="AD157" t="str">
            <v>R</v>
          </cell>
        </row>
        <row r="158">
          <cell r="D158" t="str">
            <v>110097508</v>
          </cell>
          <cell r="E158" t="str">
            <v>VŨ NGỌC CHÍNH</v>
          </cell>
          <cell r="F158" t="str">
            <v>HÀ NỘI</v>
          </cell>
          <cell r="G158" t="str">
            <v>KHÔNG CÓ</v>
          </cell>
          <cell r="H158" t="str">
            <v>110097508</v>
          </cell>
          <cell r="I158" t="str">
            <v>30T-3140</v>
          </cell>
          <cell r="J158" t="str">
            <v>28/5/2011</v>
          </cell>
          <cell r="K158" t="str">
            <v>28/5/2012</v>
          </cell>
          <cell r="L158">
            <v>345000</v>
          </cell>
          <cell r="M158">
            <v>34500</v>
          </cell>
          <cell r="O158">
            <v>379500</v>
          </cell>
          <cell r="P158" t="str">
            <v>0300004335</v>
          </cell>
          <cell r="Q158" t="str">
            <v>28/5/2011</v>
          </cell>
          <cell r="AA158" t="str">
            <v>OTO0300004335_40</v>
          </cell>
          <cell r="AB158">
            <v>40608</v>
          </cell>
          <cell r="AC158" t="str">
            <v>oanh</v>
          </cell>
          <cell r="AD158" t="str">
            <v>R</v>
          </cell>
        </row>
        <row r="159">
          <cell r="D159" t="str">
            <v>110097509</v>
          </cell>
          <cell r="E159" t="str">
            <v>PHẠM THANH HIỀN</v>
          </cell>
          <cell r="F159" t="str">
            <v>HÀ NỘI</v>
          </cell>
          <cell r="G159" t="str">
            <v>KHÔNG CÓ</v>
          </cell>
          <cell r="H159" t="str">
            <v>110097509</v>
          </cell>
          <cell r="I159" t="str">
            <v>30Y-6787</v>
          </cell>
          <cell r="J159" t="str">
            <v>28/5/2011</v>
          </cell>
          <cell r="K159" t="str">
            <v>28/5/2012</v>
          </cell>
          <cell r="L159">
            <v>345000</v>
          </cell>
          <cell r="M159">
            <v>34500</v>
          </cell>
          <cell r="O159">
            <v>379500</v>
          </cell>
          <cell r="P159" t="str">
            <v>0300004335</v>
          </cell>
          <cell r="Q159" t="str">
            <v>28/5/2011</v>
          </cell>
          <cell r="AA159" t="str">
            <v>OTO0300004335_40</v>
          </cell>
          <cell r="AB159">
            <v>40608</v>
          </cell>
          <cell r="AC159" t="str">
            <v>oanh</v>
          </cell>
          <cell r="AD159" t="str">
            <v>R</v>
          </cell>
        </row>
        <row r="160">
          <cell r="D160" t="str">
            <v>110097510</v>
          </cell>
          <cell r="E160" t="str">
            <v>CTY CP CƠ KHÍ ÁP LỰC ĐÔNG ANH</v>
          </cell>
          <cell r="F160" t="str">
            <v>HÀ NỘI</v>
          </cell>
          <cell r="G160" t="str">
            <v>KHÔNG CÓ</v>
          </cell>
          <cell r="H160" t="str">
            <v>110097510</v>
          </cell>
          <cell r="I160" t="str">
            <v>30Y-8244</v>
          </cell>
          <cell r="J160" t="str">
            <v>31/5/2011</v>
          </cell>
          <cell r="K160" t="str">
            <v>31/5/2012</v>
          </cell>
          <cell r="L160">
            <v>345000</v>
          </cell>
          <cell r="M160">
            <v>34500</v>
          </cell>
          <cell r="O160">
            <v>379500</v>
          </cell>
          <cell r="P160" t="str">
            <v>0300004335</v>
          </cell>
          <cell r="Q160" t="str">
            <v>31/5/2011</v>
          </cell>
          <cell r="AA160" t="str">
            <v>OTO0300004335_40</v>
          </cell>
          <cell r="AB160">
            <v>40608</v>
          </cell>
          <cell r="AC160" t="str">
            <v>oanh</v>
          </cell>
          <cell r="AD160" t="str">
            <v>R</v>
          </cell>
        </row>
        <row r="161">
          <cell r="D161" t="str">
            <v>110097828</v>
          </cell>
          <cell r="E161" t="str">
            <v>NGUYỄN VĂN TUÂN</v>
          </cell>
          <cell r="F161" t="str">
            <v>THANH XUÂN, HN</v>
          </cell>
          <cell r="G161" t="str">
            <v>KHÔNG CÓ</v>
          </cell>
          <cell r="H161" t="str">
            <v>110097828</v>
          </cell>
          <cell r="I161" t="str">
            <v>30T-6186</v>
          </cell>
          <cell r="J161">
            <v>40549</v>
          </cell>
          <cell r="K161">
            <v>40914</v>
          </cell>
          <cell r="L161">
            <v>1104000</v>
          </cell>
          <cell r="M161">
            <v>110400</v>
          </cell>
          <cell r="N161">
            <v>160000</v>
          </cell>
          <cell r="O161">
            <v>1374400</v>
          </cell>
          <cell r="P161" t="str">
            <v>0300004335</v>
          </cell>
          <cell r="Q161">
            <v>40549</v>
          </cell>
          <cell r="AA161" t="str">
            <v>OTO0300004335_40</v>
          </cell>
          <cell r="AB161">
            <v>40608</v>
          </cell>
          <cell r="AC161" t="str">
            <v>oanh</v>
          </cell>
          <cell r="AD161" t="str">
            <v>R</v>
          </cell>
        </row>
        <row r="162">
          <cell r="D162" t="str">
            <v>110097829</v>
          </cell>
          <cell r="E162" t="str">
            <v>CTY CP VIỄN THÔNG VÀ ĐTXD H&amp;H</v>
          </cell>
          <cell r="F162" t="str">
            <v>TỪ LIÊM, HÀ NỘI</v>
          </cell>
          <cell r="G162" t="str">
            <v>KHÔNG CÓ</v>
          </cell>
          <cell r="H162" t="str">
            <v>110097829</v>
          </cell>
          <cell r="I162" t="str">
            <v>29Z-1662</v>
          </cell>
          <cell r="J162" t="str">
            <v>26/6/2011</v>
          </cell>
          <cell r="K162" t="str">
            <v>26/6/2012</v>
          </cell>
          <cell r="L162">
            <v>1104000</v>
          </cell>
          <cell r="M162">
            <v>110400</v>
          </cell>
          <cell r="N162">
            <v>160000</v>
          </cell>
          <cell r="O162">
            <v>1374400</v>
          </cell>
          <cell r="P162" t="str">
            <v>0300004335</v>
          </cell>
          <cell r="Q162" t="str">
            <v>26/6/2011</v>
          </cell>
          <cell r="AA162" t="str">
            <v>OTO0300004335_40</v>
          </cell>
          <cell r="AB162">
            <v>40608</v>
          </cell>
          <cell r="AC162" t="str">
            <v>oanh</v>
          </cell>
          <cell r="AD162" t="str">
            <v>R</v>
          </cell>
        </row>
        <row r="163">
          <cell r="D163" t="str">
            <v>110097577</v>
          </cell>
          <cell r="E163" t="str">
            <v>Nguyễn Đình Trung</v>
          </cell>
          <cell r="F163" t="str">
            <v>HÀ NỘI</v>
          </cell>
          <cell r="G163" t="str">
            <v>KHÔNG CÓ</v>
          </cell>
          <cell r="H163" t="str">
            <v>110097577</v>
          </cell>
          <cell r="I163" t="str">
            <v>SK: 045770 SM: 855598</v>
          </cell>
          <cell r="J163" t="str">
            <v>31/5/2011</v>
          </cell>
          <cell r="K163" t="str">
            <v>31/5/2012</v>
          </cell>
          <cell r="L163">
            <v>345000</v>
          </cell>
          <cell r="M163">
            <v>34500</v>
          </cell>
          <cell r="O163">
            <v>379500</v>
          </cell>
          <cell r="P163" t="str">
            <v>0300004335</v>
          </cell>
          <cell r="Q163" t="str">
            <v>31/5/2011</v>
          </cell>
          <cell r="AA163" t="str">
            <v>OTO0300004335_40</v>
          </cell>
          <cell r="AB163">
            <v>40608</v>
          </cell>
          <cell r="AC163" t="str">
            <v>oanh</v>
          </cell>
          <cell r="AD163" t="str">
            <v>R</v>
          </cell>
        </row>
        <row r="164">
          <cell r="D164" t="str">
            <v>110097578</v>
          </cell>
          <cell r="E164" t="str">
            <v>Nguyễn Thị Kim Thoa</v>
          </cell>
          <cell r="F164" t="str">
            <v>HÀ NỘI</v>
          </cell>
          <cell r="G164" t="str">
            <v>KHÔNG CÓ</v>
          </cell>
          <cell r="H164" t="str">
            <v>110097578</v>
          </cell>
          <cell r="I164" t="str">
            <v>SK:269961 SM:209912</v>
          </cell>
          <cell r="J164" t="str">
            <v>31/5/2011</v>
          </cell>
          <cell r="K164" t="str">
            <v>31/5/2012</v>
          </cell>
          <cell r="L164">
            <v>345000</v>
          </cell>
          <cell r="M164">
            <v>34500</v>
          </cell>
          <cell r="N164">
            <v>250000</v>
          </cell>
          <cell r="O164">
            <v>629500</v>
          </cell>
          <cell r="P164" t="str">
            <v>0300004335</v>
          </cell>
          <cell r="Q164" t="str">
            <v>31/5/2011</v>
          </cell>
          <cell r="AA164" t="str">
            <v>OTO0300004335_40</v>
          </cell>
          <cell r="AB164">
            <v>40608</v>
          </cell>
          <cell r="AC164" t="str">
            <v>oanh</v>
          </cell>
          <cell r="AD164" t="str">
            <v>R</v>
          </cell>
        </row>
        <row r="165">
          <cell r="D165" t="str">
            <v>110097831</v>
          </cell>
          <cell r="E165" t="str">
            <v>Cty TNHH Tùng Lộc</v>
          </cell>
          <cell r="F165" t="str">
            <v>Cổ Loa, Đông Anh, Hà Nội</v>
          </cell>
          <cell r="G165" t="str">
            <v>KHÔNG CÓ</v>
          </cell>
          <cell r="H165" t="str">
            <v>110097831</v>
          </cell>
          <cell r="I165" t="str">
            <v>30P-8951</v>
          </cell>
          <cell r="J165" t="str">
            <v>31/5/2011</v>
          </cell>
          <cell r="K165" t="str">
            <v>31/5/2012</v>
          </cell>
          <cell r="L165">
            <v>345000</v>
          </cell>
          <cell r="M165">
            <v>34500</v>
          </cell>
          <cell r="N165">
            <v>100000</v>
          </cell>
          <cell r="O165">
            <v>479500</v>
          </cell>
          <cell r="P165" t="str">
            <v>0300004335</v>
          </cell>
          <cell r="Q165" t="str">
            <v>30/5/2011</v>
          </cell>
          <cell r="AA165" t="str">
            <v>OTO0300004335_40</v>
          </cell>
          <cell r="AB165">
            <v>40608</v>
          </cell>
          <cell r="AC165" t="str">
            <v>oanh</v>
          </cell>
          <cell r="AD165" t="str">
            <v>R</v>
          </cell>
        </row>
        <row r="166">
          <cell r="D166" t="str">
            <v>110097654</v>
          </cell>
          <cell r="E166" t="str">
            <v>HOÀNG HỮU HÀ</v>
          </cell>
          <cell r="F166" t="str">
            <v>MÊ LINH, HÀ NỘI</v>
          </cell>
          <cell r="G166" t="str">
            <v>KHÔNG CÓ</v>
          </cell>
          <cell r="H166" t="str">
            <v>110097654</v>
          </cell>
          <cell r="I166" t="str">
            <v>29C-046.40</v>
          </cell>
          <cell r="J166">
            <v>40549</v>
          </cell>
          <cell r="K166">
            <v>40914</v>
          </cell>
          <cell r="L166">
            <v>656000</v>
          </cell>
          <cell r="M166">
            <v>65600</v>
          </cell>
          <cell r="O166">
            <v>721600</v>
          </cell>
          <cell r="P166" t="str">
            <v>0300004335</v>
          </cell>
          <cell r="Q166" t="str">
            <v>30/5/2011</v>
          </cell>
          <cell r="AA166" t="str">
            <v>OTO0300004335_40</v>
          </cell>
          <cell r="AB166">
            <v>40608</v>
          </cell>
          <cell r="AC166" t="str">
            <v>oanh</v>
          </cell>
          <cell r="AD166" t="str">
            <v>R</v>
          </cell>
        </row>
        <row r="167">
          <cell r="D167" t="str">
            <v>110097520</v>
          </cell>
          <cell r="E167" t="str">
            <v>CTY CP DV HÀNG KHÔNG SÂN BAY NỘI BÀI</v>
          </cell>
          <cell r="F167" t="str">
            <v>SÓC SƠN, HN</v>
          </cell>
          <cell r="G167" t="str">
            <v>KHÔNG CÓ</v>
          </cell>
          <cell r="H167" t="str">
            <v>110097520</v>
          </cell>
          <cell r="I167" t="str">
            <v>30H-6603</v>
          </cell>
          <cell r="J167">
            <v>40549</v>
          </cell>
          <cell r="K167">
            <v>40914</v>
          </cell>
          <cell r="L167">
            <v>1044000</v>
          </cell>
          <cell r="M167">
            <v>104400</v>
          </cell>
          <cell r="N167">
            <v>20000</v>
          </cell>
          <cell r="O167">
            <v>1168400</v>
          </cell>
          <cell r="P167" t="str">
            <v>0300004335</v>
          </cell>
          <cell r="Q167" t="str">
            <v>26/5/2011</v>
          </cell>
          <cell r="AA167" t="str">
            <v>OTO0300004335_40</v>
          </cell>
          <cell r="AB167">
            <v>40608</v>
          </cell>
          <cell r="AC167" t="str">
            <v>oanh</v>
          </cell>
          <cell r="AD167" t="str">
            <v>R</v>
          </cell>
        </row>
        <row r="168">
          <cell r="D168" t="str">
            <v>110097493</v>
          </cell>
          <cell r="E168" t="str">
            <v>XÍ NGHIỆP ĐẦU MÁY YÊN VIÊN</v>
          </cell>
          <cell r="F168" t="str">
            <v>YÊN VIÊN, GIA LÂM, HN</v>
          </cell>
          <cell r="G168" t="str">
            <v>KHÔNG CÓ</v>
          </cell>
          <cell r="H168" t="str">
            <v>110097493</v>
          </cell>
          <cell r="I168" t="str">
            <v>30K-9360</v>
          </cell>
          <cell r="J168">
            <v>40580</v>
          </cell>
          <cell r="K168">
            <v>40945</v>
          </cell>
          <cell r="L168">
            <v>1277000</v>
          </cell>
          <cell r="M168">
            <v>127700</v>
          </cell>
          <cell r="N168">
            <v>30000</v>
          </cell>
          <cell r="O168">
            <v>1434700</v>
          </cell>
          <cell r="P168" t="str">
            <v>0300004335</v>
          </cell>
          <cell r="Q168" t="str">
            <v>26/5/2011</v>
          </cell>
          <cell r="AA168" t="str">
            <v>OTO0300004335_40</v>
          </cell>
          <cell r="AB168">
            <v>40608</v>
          </cell>
          <cell r="AC168" t="str">
            <v>oanh</v>
          </cell>
          <cell r="AD168" t="str">
            <v>R</v>
          </cell>
        </row>
        <row r="169">
          <cell r="D169" t="str">
            <v>110097832</v>
          </cell>
          <cell r="E169" t="str">
            <v>CTY TNHH PTXD VÀ THƯƠNG MẠI</v>
          </cell>
          <cell r="F169" t="str">
            <v>TỔ 53 THỊ TRẤN ĐÔNG ANH, HN</v>
          </cell>
          <cell r="G169" t="str">
            <v>KHÔNG CÓ</v>
          </cell>
          <cell r="H169" t="str">
            <v>110097832</v>
          </cell>
          <cell r="I169" t="str">
            <v>29C-059.97</v>
          </cell>
          <cell r="J169">
            <v>40608</v>
          </cell>
          <cell r="K169">
            <v>40974</v>
          </cell>
          <cell r="L169">
            <v>2243000</v>
          </cell>
          <cell r="M169">
            <v>224300</v>
          </cell>
          <cell r="N169">
            <v>30000</v>
          </cell>
          <cell r="O169">
            <v>2497300</v>
          </cell>
          <cell r="P169" t="str">
            <v>0300004335</v>
          </cell>
          <cell r="Q169" t="str">
            <v>27/5/2011</v>
          </cell>
          <cell r="AA169" t="str">
            <v>OTO0300004335_40</v>
          </cell>
          <cell r="AB169">
            <v>40608</v>
          </cell>
          <cell r="AC169" t="str">
            <v>oanh</v>
          </cell>
          <cell r="AD169" t="str">
            <v>R</v>
          </cell>
        </row>
        <row r="170">
          <cell r="D170" t="str">
            <v>110097526</v>
          </cell>
          <cell r="E170" t="str">
            <v>CTY TNHH BẠCH LONG</v>
          </cell>
          <cell r="F170" t="str">
            <v>516 HÀ HUY TẬP, YÊN VIÊN</v>
          </cell>
          <cell r="G170" t="str">
            <v>KHÔNG CÓ</v>
          </cell>
          <cell r="H170" t="str">
            <v>110097526</v>
          </cell>
          <cell r="I170" t="str">
            <v>29S-0266</v>
          </cell>
          <cell r="J170">
            <v>40608</v>
          </cell>
          <cell r="K170">
            <v>40974</v>
          </cell>
          <cell r="L170">
            <v>1104000</v>
          </cell>
          <cell r="M170">
            <v>110400</v>
          </cell>
          <cell r="N170">
            <v>160000</v>
          </cell>
          <cell r="O170">
            <v>1374400</v>
          </cell>
          <cell r="P170" t="str">
            <v>0399990400</v>
          </cell>
          <cell r="Q170" t="str">
            <v>30/5/2011</v>
          </cell>
          <cell r="AA170" t="str">
            <v>OTO0300004335_41</v>
          </cell>
          <cell r="AB170">
            <v>40608</v>
          </cell>
          <cell r="AC170" t="str">
            <v>oanh</v>
          </cell>
          <cell r="AD170" t="str">
            <v>R</v>
          </cell>
        </row>
        <row r="171">
          <cell r="D171" t="str">
            <v>110097851</v>
          </cell>
          <cell r="E171" t="str">
            <v>CÔNG TY CP MẶT TRỜI VÀNG</v>
          </cell>
          <cell r="F171" t="str">
            <v>MINH KHAI, TỪ LIÊM, HN</v>
          </cell>
          <cell r="G171" t="str">
            <v>KHÔNG CÓ</v>
          </cell>
          <cell r="H171" t="str">
            <v>110097851</v>
          </cell>
          <cell r="I171" t="str">
            <v>29T-2654</v>
          </cell>
          <cell r="J171">
            <v>40608</v>
          </cell>
          <cell r="K171">
            <v>40974</v>
          </cell>
          <cell r="L171">
            <v>656000</v>
          </cell>
          <cell r="M171">
            <v>65600</v>
          </cell>
          <cell r="N171">
            <v>30000</v>
          </cell>
          <cell r="O171">
            <v>751600</v>
          </cell>
          <cell r="P171" t="str">
            <v>0399990400</v>
          </cell>
          <cell r="Q171" t="str">
            <v>30/5/2011</v>
          </cell>
          <cell r="AA171" t="str">
            <v>OTO0300004335_41</v>
          </cell>
          <cell r="AB171">
            <v>40608</v>
          </cell>
          <cell r="AC171" t="str">
            <v>oanh</v>
          </cell>
          <cell r="AD171" t="str">
            <v>R</v>
          </cell>
        </row>
        <row r="172">
          <cell r="D172" t="str">
            <v>110097811</v>
          </cell>
          <cell r="E172" t="str">
            <v>Công ty TNHH Khang Minh</v>
          </cell>
          <cell r="F172" t="str">
            <v>Đông Anh - Hà Nội</v>
          </cell>
          <cell r="G172" t="str">
            <v>KHÔNG CÓ</v>
          </cell>
          <cell r="H172" t="str">
            <v>110097811</v>
          </cell>
          <cell r="I172" t="str">
            <v>30L - 3552</v>
          </cell>
          <cell r="J172" t="str">
            <v>26/5/2011</v>
          </cell>
          <cell r="K172" t="str">
            <v>26/5/2012</v>
          </cell>
          <cell r="L172">
            <v>345000</v>
          </cell>
          <cell r="M172">
            <v>34500</v>
          </cell>
          <cell r="N172">
            <v>100000</v>
          </cell>
          <cell r="O172">
            <v>479500</v>
          </cell>
          <cell r="P172" t="str">
            <v>0399990400</v>
          </cell>
          <cell r="Q172" t="str">
            <v>19/5/2011</v>
          </cell>
          <cell r="AA172" t="str">
            <v>OTO0300004335_41</v>
          </cell>
          <cell r="AB172">
            <v>40608</v>
          </cell>
          <cell r="AC172" t="str">
            <v>oanh</v>
          </cell>
          <cell r="AD172" t="str">
            <v>R</v>
          </cell>
        </row>
        <row r="173">
          <cell r="D173" t="str">
            <v>110097812</v>
          </cell>
          <cell r="E173" t="str">
            <v>Công ty TNHH Khang Minh</v>
          </cell>
          <cell r="F173" t="str">
            <v>Đông Anh - Hà Nội</v>
          </cell>
          <cell r="G173" t="str">
            <v>KHÔNG CÓ</v>
          </cell>
          <cell r="H173" t="str">
            <v>110097812</v>
          </cell>
          <cell r="I173" t="str">
            <v>29A - 239.18</v>
          </cell>
          <cell r="J173">
            <v>40608</v>
          </cell>
          <cell r="K173">
            <v>40974</v>
          </cell>
          <cell r="L173">
            <v>690000</v>
          </cell>
          <cell r="M173">
            <v>69000</v>
          </cell>
          <cell r="N173">
            <v>140000</v>
          </cell>
          <cell r="O173">
            <v>899000</v>
          </cell>
          <cell r="P173" t="str">
            <v>0399990400</v>
          </cell>
          <cell r="Q173" t="str">
            <v>26/5/2011</v>
          </cell>
          <cell r="AA173" t="str">
            <v>OTO0300004335_41</v>
          </cell>
          <cell r="AB173">
            <v>40608</v>
          </cell>
          <cell r="AC173" t="str">
            <v>oanh</v>
          </cell>
          <cell r="AD173" t="str">
            <v>R</v>
          </cell>
        </row>
        <row r="174">
          <cell r="D174" t="str">
            <v>110097813</v>
          </cell>
          <cell r="E174" t="str">
            <v>Nguyễn Đắc Khương</v>
          </cell>
          <cell r="F174" t="str">
            <v>Văn Điển - Thanh Trì</v>
          </cell>
          <cell r="G174" t="str">
            <v>KHÔNG CÓ</v>
          </cell>
          <cell r="H174" t="str">
            <v>110097813</v>
          </cell>
          <cell r="I174" t="str">
            <v>29T - 8092</v>
          </cell>
          <cell r="J174">
            <v>40608</v>
          </cell>
          <cell r="K174">
            <v>40974</v>
          </cell>
          <cell r="L174">
            <v>1760000</v>
          </cell>
          <cell r="M174">
            <v>176000</v>
          </cell>
          <cell r="N174">
            <v>60000</v>
          </cell>
          <cell r="O174">
            <v>1996000</v>
          </cell>
          <cell r="P174" t="str">
            <v>0399990400</v>
          </cell>
          <cell r="Q174" t="str">
            <v>26/5/2011</v>
          </cell>
          <cell r="AA174" t="str">
            <v>OTO0300004335_41</v>
          </cell>
          <cell r="AB174">
            <v>40608</v>
          </cell>
          <cell r="AC174" t="str">
            <v>oanh</v>
          </cell>
          <cell r="AD174" t="str">
            <v>R</v>
          </cell>
        </row>
        <row r="175">
          <cell r="D175" t="str">
            <v>110097833</v>
          </cell>
          <cell r="E175" t="str">
            <v>CTY KHAI THÁC CT THỦY LỢI ĐÔNG ANH</v>
          </cell>
          <cell r="F175" t="str">
            <v>TIÊN DƯƠNG, ĐÔNG ANH, HN</v>
          </cell>
          <cell r="G175" t="str">
            <v>KHÔNG CÓ</v>
          </cell>
          <cell r="H175" t="str">
            <v>110097833</v>
          </cell>
          <cell r="I175" t="str">
            <v>29Y-0037</v>
          </cell>
          <cell r="J175">
            <v>40730</v>
          </cell>
          <cell r="K175">
            <v>41096</v>
          </cell>
          <cell r="L175">
            <v>690000</v>
          </cell>
          <cell r="M175">
            <v>69000</v>
          </cell>
          <cell r="N175">
            <v>80000</v>
          </cell>
          <cell r="O175">
            <v>839000</v>
          </cell>
          <cell r="P175" t="str">
            <v>0300004335</v>
          </cell>
          <cell r="Q175">
            <v>40730</v>
          </cell>
          <cell r="AA175" t="str">
            <v>OTO0300004335_42</v>
          </cell>
          <cell r="AB175">
            <v>40761</v>
          </cell>
          <cell r="AC175" t="str">
            <v>oanh</v>
          </cell>
          <cell r="AD175" t="str">
            <v>R</v>
          </cell>
        </row>
        <row r="176">
          <cell r="D176" t="str">
            <v>110097814</v>
          </cell>
          <cell r="E176" t="str">
            <v>CTY TNHH MTV VT DƯƠNG ANH</v>
          </cell>
          <cell r="F176" t="str">
            <v>SÓC SƠN, HN</v>
          </cell>
          <cell r="G176" t="str">
            <v>KHÔNG CÓ</v>
          </cell>
          <cell r="H176" t="str">
            <v>110097814</v>
          </cell>
          <cell r="I176" t="str">
            <v>30Y-8347</v>
          </cell>
          <cell r="J176">
            <v>40639</v>
          </cell>
          <cell r="K176">
            <v>41005</v>
          </cell>
          <cell r="L176">
            <v>656000</v>
          </cell>
          <cell r="M176">
            <v>65600</v>
          </cell>
          <cell r="N176">
            <v>60000</v>
          </cell>
          <cell r="O176">
            <v>781600</v>
          </cell>
          <cell r="P176" t="str">
            <v>0300004335</v>
          </cell>
          <cell r="Q176">
            <v>40639</v>
          </cell>
          <cell r="AA176" t="str">
            <v>OTO0300004335_42</v>
          </cell>
          <cell r="AB176">
            <v>40761</v>
          </cell>
          <cell r="AC176" t="str">
            <v>oanh</v>
          </cell>
          <cell r="AD176" t="str">
            <v>R</v>
          </cell>
        </row>
        <row r="177">
          <cell r="D177" t="str">
            <v>110097945</v>
          </cell>
          <cell r="E177" t="str">
            <v>CÔNG TY CƠ KHÍ ĐÔNG ANH</v>
          </cell>
          <cell r="F177" t="str">
            <v>Uy Nỗ, Đông Anh, Hà Nội</v>
          </cell>
          <cell r="G177" t="str">
            <v>KHÔNG CÓ</v>
          </cell>
          <cell r="H177" t="str">
            <v>110097945</v>
          </cell>
          <cell r="I177" t="str">
            <v>29L-3603</v>
          </cell>
          <cell r="J177">
            <v>40822</v>
          </cell>
          <cell r="K177">
            <v>41188</v>
          </cell>
          <cell r="L177">
            <v>656000</v>
          </cell>
          <cell r="M177">
            <v>65600</v>
          </cell>
          <cell r="N177">
            <v>30000</v>
          </cell>
          <cell r="O177">
            <v>751600</v>
          </cell>
          <cell r="P177" t="str">
            <v>0300004335</v>
          </cell>
          <cell r="Q177">
            <v>40822</v>
          </cell>
          <cell r="AA177" t="str">
            <v>OTO0300004335_43</v>
          </cell>
          <cell r="AB177" t="str">
            <v>13/6/11</v>
          </cell>
          <cell r="AC177" t="str">
            <v>oanh</v>
          </cell>
          <cell r="AD177" t="str">
            <v>R</v>
          </cell>
        </row>
        <row r="178">
          <cell r="D178" t="str">
            <v>110097852</v>
          </cell>
          <cell r="E178" t="str">
            <v>VP ĐẠI DIỆN CÔNG TY TNHH SAO KIM</v>
          </cell>
          <cell r="F178" t="str">
            <v>432 Đội Cấn, Ba Đình, Hà Nội</v>
          </cell>
          <cell r="G178" t="str">
            <v>KHÔNG CÓ</v>
          </cell>
          <cell r="H178" t="str">
            <v>110097852</v>
          </cell>
          <cell r="I178" t="str">
            <v>29U-4865</v>
          </cell>
          <cell r="J178">
            <v>40792</v>
          </cell>
          <cell r="K178">
            <v>41158</v>
          </cell>
          <cell r="L178">
            <v>1104000</v>
          </cell>
          <cell r="M178">
            <v>110400</v>
          </cell>
          <cell r="N178">
            <v>150000</v>
          </cell>
          <cell r="O178">
            <v>1364400</v>
          </cell>
          <cell r="P178" t="str">
            <v>0300004335</v>
          </cell>
          <cell r="Q178">
            <v>40792</v>
          </cell>
          <cell r="AA178" t="str">
            <v>OTO0300004335_43</v>
          </cell>
          <cell r="AB178" t="str">
            <v>13/6/11</v>
          </cell>
          <cell r="AC178" t="str">
            <v>oanh</v>
          </cell>
          <cell r="AD178" t="str">
            <v>R</v>
          </cell>
        </row>
        <row r="179">
          <cell r="D179" t="str">
            <v>110097655</v>
          </cell>
          <cell r="E179" t="str">
            <v>MAI HẢI ĐƯỜNG</v>
          </cell>
          <cell r="F179" t="str">
            <v>MAI LÂM, ĐÔNG ANH, HÀ NỘI</v>
          </cell>
          <cell r="G179" t="str">
            <v>KHÔNG CÓ</v>
          </cell>
          <cell r="H179" t="str">
            <v>110097655</v>
          </cell>
          <cell r="I179" t="str">
            <v>29C-080.31</v>
          </cell>
          <cell r="J179">
            <v>40792</v>
          </cell>
          <cell r="K179">
            <v>41158</v>
          </cell>
          <cell r="L179">
            <v>656000</v>
          </cell>
          <cell r="M179">
            <v>65600</v>
          </cell>
          <cell r="O179">
            <v>721600</v>
          </cell>
          <cell r="P179" t="str">
            <v>0300004335</v>
          </cell>
          <cell r="Q179">
            <v>40792</v>
          </cell>
          <cell r="AA179" t="str">
            <v>OTO0300004335_43</v>
          </cell>
          <cell r="AB179" t="str">
            <v>13/6/11</v>
          </cell>
          <cell r="AC179" t="str">
            <v>oanh</v>
          </cell>
          <cell r="AD179" t="str">
            <v>R</v>
          </cell>
        </row>
        <row r="180">
          <cell r="D180" t="str">
            <v>110097656</v>
          </cell>
          <cell r="E180" t="str">
            <v>MAI HẢI ĐƯỜNG</v>
          </cell>
          <cell r="F180" t="str">
            <v>MAI LÂM, ĐÔNG ANH, HÀ NỘI</v>
          </cell>
          <cell r="G180" t="str">
            <v>KHÔNG CÓ</v>
          </cell>
          <cell r="H180" t="str">
            <v>110097656</v>
          </cell>
          <cell r="I180" t="str">
            <v>29C-058.16</v>
          </cell>
          <cell r="J180">
            <v>40792</v>
          </cell>
          <cell r="K180">
            <v>41158</v>
          </cell>
          <cell r="L180">
            <v>656000</v>
          </cell>
          <cell r="M180">
            <v>65600</v>
          </cell>
          <cell r="O180">
            <v>721600</v>
          </cell>
          <cell r="P180" t="str">
            <v>0300004335</v>
          </cell>
          <cell r="Q180">
            <v>40792</v>
          </cell>
          <cell r="AA180" t="str">
            <v>OTO0300004335_43</v>
          </cell>
          <cell r="AB180" t="str">
            <v>13/6/11</v>
          </cell>
          <cell r="AC180" t="str">
            <v>oanh</v>
          </cell>
          <cell r="AD180" t="str">
            <v>R</v>
          </cell>
        </row>
        <row r="181">
          <cell r="D181" t="str">
            <v>110097657</v>
          </cell>
          <cell r="E181" t="str">
            <v>PHAN VĂN ĐỊNH</v>
          </cell>
          <cell r="F181" t="str">
            <v>LỘC HÀ, MAI LÂM, ĐÔNG ANH, HÀ NỘI</v>
          </cell>
          <cell r="G181" t="str">
            <v>KHÔNG CÓ</v>
          </cell>
          <cell r="H181" t="str">
            <v>110097657</v>
          </cell>
          <cell r="I181" t="str">
            <v>29C-080.30</v>
          </cell>
          <cell r="J181">
            <v>40792</v>
          </cell>
          <cell r="K181">
            <v>41158</v>
          </cell>
          <cell r="L181">
            <v>656000</v>
          </cell>
          <cell r="M181">
            <v>65600</v>
          </cell>
          <cell r="O181">
            <v>721600</v>
          </cell>
          <cell r="P181" t="str">
            <v>0300004335</v>
          </cell>
          <cell r="Q181">
            <v>40792</v>
          </cell>
          <cell r="AA181" t="str">
            <v>OTO0300004335_43</v>
          </cell>
          <cell r="AB181" t="str">
            <v>13/6/11</v>
          </cell>
          <cell r="AC181" t="str">
            <v>oanh</v>
          </cell>
          <cell r="AD181" t="str">
            <v>R</v>
          </cell>
        </row>
        <row r="182">
          <cell r="D182" t="str">
            <v>110097841</v>
          </cell>
          <cell r="E182" t="str">
            <v>ĐỖ VĂN CẢNH</v>
          </cell>
          <cell r="F182" t="str">
            <v>HÀ NỘI</v>
          </cell>
          <cell r="G182" t="str">
            <v>KHÔNG CÓ</v>
          </cell>
          <cell r="H182" t="str">
            <v>110097841</v>
          </cell>
          <cell r="I182" t="str">
            <v>29U-3202</v>
          </cell>
          <cell r="J182">
            <v>40549</v>
          </cell>
          <cell r="K182">
            <v>40914</v>
          </cell>
          <cell r="L182">
            <v>345000</v>
          </cell>
          <cell r="M182">
            <v>34500</v>
          </cell>
          <cell r="O182">
            <v>379500</v>
          </cell>
          <cell r="P182" t="str">
            <v>0300004335</v>
          </cell>
          <cell r="Q182">
            <v>40549</v>
          </cell>
          <cell r="AA182" t="str">
            <v>OTO0300004335_43</v>
          </cell>
          <cell r="AB182" t="str">
            <v>13/6/11</v>
          </cell>
          <cell r="AC182" t="str">
            <v>oanh</v>
          </cell>
          <cell r="AD182" t="str">
            <v>R</v>
          </cell>
        </row>
        <row r="183">
          <cell r="D183" t="str">
            <v>110097842</v>
          </cell>
          <cell r="E183" t="str">
            <v>TRƯỜNG TC NGHỀ THUẬN THÀNH</v>
          </cell>
          <cell r="F183" t="str">
            <v>BẮC NINH</v>
          </cell>
          <cell r="G183" t="str">
            <v>KHÔNG CÓ</v>
          </cell>
          <cell r="H183" t="str">
            <v>110097842</v>
          </cell>
          <cell r="I183" t="str">
            <v>99K-7581</v>
          </cell>
          <cell r="J183">
            <v>40580</v>
          </cell>
          <cell r="K183">
            <v>40945</v>
          </cell>
          <cell r="L183">
            <v>345000</v>
          </cell>
          <cell r="M183">
            <v>34500</v>
          </cell>
          <cell r="O183">
            <v>379500</v>
          </cell>
          <cell r="P183" t="str">
            <v>0300004335</v>
          </cell>
          <cell r="Q183">
            <v>40580</v>
          </cell>
          <cell r="AA183" t="str">
            <v>OTO0300004335_43</v>
          </cell>
          <cell r="AB183" t="str">
            <v>13/6/11</v>
          </cell>
          <cell r="AC183" t="str">
            <v>oanh</v>
          </cell>
          <cell r="AD183" t="str">
            <v>R</v>
          </cell>
        </row>
        <row r="184">
          <cell r="D184" t="str">
            <v>110097843</v>
          </cell>
          <cell r="E184" t="str">
            <v>PHẠM VĂN NÙNG</v>
          </cell>
          <cell r="F184" t="str">
            <v>HÀ NỘI</v>
          </cell>
          <cell r="G184" t="str">
            <v>KHÔNG CÓ</v>
          </cell>
          <cell r="H184" t="str">
            <v>110097843</v>
          </cell>
          <cell r="I184" t="str">
            <v>29Y-9422</v>
          </cell>
          <cell r="J184">
            <v>40580</v>
          </cell>
          <cell r="K184">
            <v>40945</v>
          </cell>
          <cell r="L184">
            <v>345000</v>
          </cell>
          <cell r="M184">
            <v>34500</v>
          </cell>
          <cell r="O184">
            <v>379500</v>
          </cell>
          <cell r="P184" t="str">
            <v>0300004335</v>
          </cell>
          <cell r="Q184">
            <v>40580</v>
          </cell>
          <cell r="AA184" t="str">
            <v>OTO0300004335_43</v>
          </cell>
          <cell r="AB184" t="str">
            <v>13/6/11</v>
          </cell>
          <cell r="AC184" t="str">
            <v>oanh</v>
          </cell>
          <cell r="AD184" t="str">
            <v>R</v>
          </cell>
        </row>
        <row r="185">
          <cell r="D185" t="str">
            <v>110097844</v>
          </cell>
          <cell r="E185" t="str">
            <v>NGUYỄN VĂN THANH</v>
          </cell>
          <cell r="F185" t="str">
            <v>HÀ NỘI</v>
          </cell>
          <cell r="G185" t="str">
            <v>KHÔNG CÓ</v>
          </cell>
          <cell r="H185" t="str">
            <v>110097844</v>
          </cell>
          <cell r="I185" t="str">
            <v>30K-9585</v>
          </cell>
          <cell r="J185">
            <v>40669</v>
          </cell>
          <cell r="K185">
            <v>41035</v>
          </cell>
          <cell r="L185">
            <v>345000</v>
          </cell>
          <cell r="M185">
            <v>34500</v>
          </cell>
          <cell r="O185">
            <v>379500</v>
          </cell>
          <cell r="P185" t="str">
            <v>0300004335</v>
          </cell>
          <cell r="Q185">
            <v>40669</v>
          </cell>
          <cell r="AA185" t="str">
            <v>OTO0300004335_43</v>
          </cell>
          <cell r="AB185" t="str">
            <v>13/6/11</v>
          </cell>
          <cell r="AC185" t="str">
            <v>oanh</v>
          </cell>
          <cell r="AD185" t="str">
            <v>R</v>
          </cell>
        </row>
        <row r="186">
          <cell r="D186" t="str">
            <v>110097845</v>
          </cell>
          <cell r="E186" t="str">
            <v>VŨ VĂN ĐỨC</v>
          </cell>
          <cell r="F186" t="str">
            <v>TỔ 35 THỊ TRẤN ĐÔNG ANH, HN</v>
          </cell>
          <cell r="G186" t="str">
            <v>KHÔNG CÓ</v>
          </cell>
          <cell r="H186" t="str">
            <v>110097845</v>
          </cell>
          <cell r="I186" t="str">
            <v>30Y-8229</v>
          </cell>
          <cell r="J186">
            <v>40730</v>
          </cell>
          <cell r="K186">
            <v>41096</v>
          </cell>
          <cell r="L186">
            <v>1104000</v>
          </cell>
          <cell r="M186">
            <v>110400</v>
          </cell>
          <cell r="N186">
            <v>160000</v>
          </cell>
          <cell r="O186">
            <v>1374400</v>
          </cell>
          <cell r="P186" t="str">
            <v>0300004335</v>
          </cell>
          <cell r="Q186">
            <v>40730</v>
          </cell>
          <cell r="AA186" t="str">
            <v>OTO0300004335_43</v>
          </cell>
          <cell r="AB186" t="str">
            <v>13/6/11</v>
          </cell>
          <cell r="AC186" t="str">
            <v>oanh</v>
          </cell>
          <cell r="AD186" t="str">
            <v>R</v>
          </cell>
        </row>
        <row r="187">
          <cell r="D187" t="str">
            <v>110097881</v>
          </cell>
          <cell r="E187" t="str">
            <v>Nguyễn Thành Trung</v>
          </cell>
          <cell r="F187" t="str">
            <v>28 Nguyễn Trường Tộ, Trúc Bạch, Ba Đình, Hà Nội</v>
          </cell>
          <cell r="G187" t="str">
            <v>KHÔNG CÓ</v>
          </cell>
          <cell r="H187" t="str">
            <v>110097881</v>
          </cell>
          <cell r="J187" t="str">
            <v>13/6/2011</v>
          </cell>
          <cell r="K187" t="str">
            <v>13/6/2012</v>
          </cell>
          <cell r="L187">
            <v>345000</v>
          </cell>
          <cell r="M187">
            <v>34500</v>
          </cell>
          <cell r="O187">
            <v>379500</v>
          </cell>
          <cell r="P187" t="str">
            <v>0399990400</v>
          </cell>
          <cell r="Q187">
            <v>40707</v>
          </cell>
          <cell r="AA187" t="str">
            <v>OTO0399990400_41</v>
          </cell>
          <cell r="AB187" t="str">
            <v>14/6/2011</v>
          </cell>
          <cell r="AC187" t="str">
            <v>GIANG</v>
          </cell>
          <cell r="AD187" t="str">
            <v>R</v>
          </cell>
        </row>
        <row r="188">
          <cell r="D188" t="str">
            <v>110079861</v>
          </cell>
          <cell r="E188" t="str">
            <v>Ngô Quang Tiếp</v>
          </cell>
          <cell r="F188" t="str">
            <v>Số 5 Ngách 1 Ngõ 85 Nam Đồng, Hà Nội</v>
          </cell>
          <cell r="G188" t="str">
            <v>KHÔNG CÓ</v>
          </cell>
          <cell r="H188" t="str">
            <v>110079861</v>
          </cell>
          <cell r="I188" t="str">
            <v>29Z-7345</v>
          </cell>
          <cell r="J188">
            <v>40792</v>
          </cell>
          <cell r="K188">
            <v>41158</v>
          </cell>
          <cell r="L188">
            <v>721000</v>
          </cell>
          <cell r="M188">
            <v>72100</v>
          </cell>
          <cell r="O188">
            <v>793100</v>
          </cell>
          <cell r="P188" t="str">
            <v>0399990400</v>
          </cell>
          <cell r="Q188">
            <v>40707</v>
          </cell>
          <cell r="AA188" t="str">
            <v>OTO0399990400_41</v>
          </cell>
          <cell r="AB188" t="str">
            <v>14/6/2011</v>
          </cell>
          <cell r="AC188" t="str">
            <v>GIANG</v>
          </cell>
          <cell r="AD188" t="str">
            <v>R</v>
          </cell>
        </row>
        <row r="189">
          <cell r="D189" t="str">
            <v>110097862</v>
          </cell>
          <cell r="E189" t="str">
            <v>Lê Văn Hoa</v>
          </cell>
          <cell r="F189" t="str">
            <v>XN Xây lắp số 4, Phú Diễn, Từ Liêm. Hà Nội</v>
          </cell>
          <cell r="G189" t="str">
            <v>KHÔNG CÓ</v>
          </cell>
          <cell r="H189" t="str">
            <v>110097862</v>
          </cell>
          <cell r="I189" t="str">
            <v>30Y-1266</v>
          </cell>
          <cell r="J189">
            <v>40853</v>
          </cell>
          <cell r="K189">
            <v>41219</v>
          </cell>
          <cell r="L189">
            <v>345000</v>
          </cell>
          <cell r="M189">
            <v>34500</v>
          </cell>
          <cell r="O189">
            <v>379500</v>
          </cell>
          <cell r="P189" t="str">
            <v>0399990400</v>
          </cell>
          <cell r="Q189">
            <v>40707</v>
          </cell>
          <cell r="AA189" t="str">
            <v>OTO0399990400_41</v>
          </cell>
          <cell r="AB189" t="str">
            <v>14/6/2011</v>
          </cell>
          <cell r="AC189" t="str">
            <v>GIANG</v>
          </cell>
          <cell r="AD189" t="str">
            <v>R</v>
          </cell>
        </row>
        <row r="190">
          <cell r="D190" t="str">
            <v>110097815</v>
          </cell>
          <cell r="E190" t="str">
            <v>Công ty CP sx &amp; KD VTTB VVMI</v>
          </cell>
          <cell r="F190" t="str">
            <v>Đông Anh - Hà Nội</v>
          </cell>
          <cell r="G190" t="str">
            <v>KHÔNG CÓ</v>
          </cell>
          <cell r="H190" t="str">
            <v>110097815</v>
          </cell>
          <cell r="I190" t="str">
            <v>30V - 7479</v>
          </cell>
          <cell r="J190" t="str">
            <v>13/6/2011</v>
          </cell>
          <cell r="K190" t="str">
            <v>13/6/2012</v>
          </cell>
          <cell r="L190">
            <v>1277000</v>
          </cell>
          <cell r="M190">
            <v>127700</v>
          </cell>
          <cell r="N190">
            <v>60000</v>
          </cell>
          <cell r="O190">
            <v>1464700</v>
          </cell>
          <cell r="P190" t="str">
            <v>0300004335</v>
          </cell>
          <cell r="Q190">
            <v>40822</v>
          </cell>
          <cell r="AA190" t="str">
            <v>OTO0300004335_44</v>
          </cell>
          <cell r="AB190" t="str">
            <v>14/6/2011</v>
          </cell>
          <cell r="AC190" t="str">
            <v>OANH</v>
          </cell>
          <cell r="AD190" t="str">
            <v>R</v>
          </cell>
        </row>
        <row r="191">
          <cell r="D191" t="str">
            <v>110097564</v>
          </cell>
          <cell r="E191" t="str">
            <v>CÔNG TY CP Ô TÔ XUÂN KIÊN</v>
          </cell>
          <cell r="F191" t="str">
            <v>60 Lý Thường Kiệt, Hoàn Kiếm, HN</v>
          </cell>
          <cell r="G191" t="str">
            <v>KHÔNG CÓ</v>
          </cell>
          <cell r="H191" t="str">
            <v>110097564</v>
          </cell>
          <cell r="I191" t="str">
            <v>29A-250.23</v>
          </cell>
          <cell r="J191" t="str">
            <v>14/6/2011</v>
          </cell>
          <cell r="K191" t="str">
            <v>14/6/2012</v>
          </cell>
          <cell r="L191">
            <v>345000</v>
          </cell>
          <cell r="M191">
            <v>34500</v>
          </cell>
          <cell r="N191">
            <v>50000</v>
          </cell>
          <cell r="O191">
            <v>429500</v>
          </cell>
          <cell r="P191" t="str">
            <v>0300004335</v>
          </cell>
          <cell r="Q191">
            <v>40792</v>
          </cell>
          <cell r="AA191" t="str">
            <v>OTO0300004335_44</v>
          </cell>
          <cell r="AB191" t="str">
            <v>14/6/2011</v>
          </cell>
          <cell r="AC191" t="str">
            <v>OANH</v>
          </cell>
          <cell r="AD191" t="str">
            <v>R</v>
          </cell>
        </row>
        <row r="192">
          <cell r="D192" t="str">
            <v>110097565</v>
          </cell>
          <cell r="E192" t="str">
            <v>CÔNG TY CP Ô TÔ XUÂN KIÊN</v>
          </cell>
          <cell r="F192" t="str">
            <v>60 Lý Thường Kiệt, Hoàn Kiếm, HN</v>
          </cell>
          <cell r="G192" t="str">
            <v>KHÔNG CÓ</v>
          </cell>
          <cell r="H192" t="str">
            <v>110097565</v>
          </cell>
          <cell r="I192" t="str">
            <v>29A-250.21</v>
          </cell>
          <cell r="J192" t="str">
            <v>14/6/2011</v>
          </cell>
          <cell r="K192" t="str">
            <v>14/6/2012</v>
          </cell>
          <cell r="L192">
            <v>345000</v>
          </cell>
          <cell r="M192">
            <v>34500</v>
          </cell>
          <cell r="N192">
            <v>50000</v>
          </cell>
          <cell r="O192">
            <v>429500</v>
          </cell>
          <cell r="P192" t="str">
            <v>0300004335</v>
          </cell>
          <cell r="Q192">
            <v>40792</v>
          </cell>
          <cell r="AA192" t="str">
            <v>OTO0300004335_44</v>
          </cell>
          <cell r="AB192" t="str">
            <v>14/6/2011</v>
          </cell>
          <cell r="AC192" t="str">
            <v>OANH</v>
          </cell>
          <cell r="AD192" t="str">
            <v>R</v>
          </cell>
        </row>
        <row r="193">
          <cell r="D193" t="str">
            <v>110097658</v>
          </cell>
          <cell r="E193" t="str">
            <v>LƯƠNG XUÂN HÙNG</v>
          </cell>
          <cell r="F193" t="str">
            <v>HÀ NỘI</v>
          </cell>
          <cell r="G193" t="str">
            <v>KHÔNG CÓ</v>
          </cell>
          <cell r="H193" t="str">
            <v>110097658</v>
          </cell>
          <cell r="I193" t="str">
            <v>29T-0740</v>
          </cell>
          <cell r="J193" t="str">
            <v>14/6/2011</v>
          </cell>
          <cell r="K193" t="str">
            <v>14/6/2012</v>
          </cell>
          <cell r="L193">
            <v>1277000</v>
          </cell>
          <cell r="M193">
            <v>127700</v>
          </cell>
          <cell r="O193">
            <v>1404700</v>
          </cell>
          <cell r="P193" t="str">
            <v>0300004335</v>
          </cell>
          <cell r="Q193">
            <v>40792</v>
          </cell>
          <cell r="AA193" t="str">
            <v>OTO0300004335_44</v>
          </cell>
          <cell r="AB193" t="str">
            <v>14/6/2011</v>
          </cell>
          <cell r="AC193" t="str">
            <v>OANH</v>
          </cell>
          <cell r="AD193" t="str">
            <v>R</v>
          </cell>
        </row>
        <row r="194">
          <cell r="D194" t="str">
            <v>110097946</v>
          </cell>
          <cell r="E194" t="str">
            <v>CTY TNHH PTXD VÀ THƯƠNG MẠI</v>
          </cell>
          <cell r="F194" t="str">
            <v>TỔ 53 THỊ TRẤN ĐÔNG ANH, HN</v>
          </cell>
          <cell r="G194" t="str">
            <v>KHÔNG CÓ</v>
          </cell>
          <cell r="H194" t="str">
            <v>110097946</v>
          </cell>
          <cell r="I194" t="str">
            <v>29C-059.15</v>
          </cell>
          <cell r="J194" t="str">
            <v>14/6/2011</v>
          </cell>
          <cell r="K194" t="str">
            <v>14/6/2012</v>
          </cell>
          <cell r="L194">
            <v>656000</v>
          </cell>
          <cell r="M194">
            <v>65600</v>
          </cell>
          <cell r="N194">
            <v>30000</v>
          </cell>
          <cell r="O194">
            <v>751600</v>
          </cell>
          <cell r="P194" t="str">
            <v>0300004335</v>
          </cell>
          <cell r="Q194">
            <v>40792</v>
          </cell>
          <cell r="AA194" t="str">
            <v>OTO0300004335_44</v>
          </cell>
          <cell r="AB194" t="str">
            <v>14/6/2011</v>
          </cell>
          <cell r="AC194" t="str">
            <v>OANH</v>
          </cell>
          <cell r="AD194" t="str">
            <v>R</v>
          </cell>
        </row>
        <row r="195">
          <cell r="D195" t="str">
            <v>110097494</v>
          </cell>
          <cell r="E195" t="str">
            <v>ngô HỒNG PHƯƠNG</v>
          </cell>
          <cell r="F195" t="str">
            <v>HÀ NỘI</v>
          </cell>
          <cell r="G195" t="str">
            <v>KHÔNG CÓ</v>
          </cell>
          <cell r="H195" t="str">
            <v>110097494</v>
          </cell>
          <cell r="I195" t="str">
            <v>29Z-3405</v>
          </cell>
          <cell r="J195">
            <v>40822</v>
          </cell>
          <cell r="K195" t="str">
            <v>10/6/2012</v>
          </cell>
          <cell r="L195">
            <v>2036000</v>
          </cell>
          <cell r="M195">
            <v>203600</v>
          </cell>
          <cell r="N195">
            <v>160000</v>
          </cell>
          <cell r="O195">
            <v>2399600</v>
          </cell>
          <cell r="P195" t="str">
            <v>0300004335</v>
          </cell>
          <cell r="Q195">
            <v>40549</v>
          </cell>
          <cell r="AA195" t="str">
            <v>OTO0300004335_44</v>
          </cell>
          <cell r="AB195" t="str">
            <v>14/6/2011</v>
          </cell>
          <cell r="AC195" t="str">
            <v>OANH</v>
          </cell>
          <cell r="AD195" t="str">
            <v>R</v>
          </cell>
        </row>
        <row r="196">
          <cell r="D196" t="str">
            <v>110097495</v>
          </cell>
          <cell r="E196" t="str">
            <v>BÙI BÁ HẢI</v>
          </cell>
          <cell r="F196" t="str">
            <v>HÀ NỘI</v>
          </cell>
          <cell r="G196" t="str">
            <v>KHÔNG CÓ</v>
          </cell>
          <cell r="H196" t="str">
            <v>110097495</v>
          </cell>
          <cell r="I196" t="str">
            <v>30S-6890</v>
          </cell>
          <cell r="J196">
            <v>40883</v>
          </cell>
          <cell r="K196" t="str">
            <v>12/6/2012</v>
          </cell>
          <cell r="L196">
            <v>656000</v>
          </cell>
          <cell r="M196">
            <v>65600</v>
          </cell>
          <cell r="N196">
            <v>40000</v>
          </cell>
          <cell r="O196">
            <v>761600</v>
          </cell>
          <cell r="P196" t="str">
            <v>0300004335</v>
          </cell>
          <cell r="Q196">
            <v>40580</v>
          </cell>
          <cell r="AA196" t="str">
            <v>OTO0300004335_44</v>
          </cell>
          <cell r="AB196" t="str">
            <v>14/6/2011</v>
          </cell>
          <cell r="AC196" t="str">
            <v>OANH</v>
          </cell>
          <cell r="AD196" t="str">
            <v>R</v>
          </cell>
        </row>
        <row r="197">
          <cell r="D197" t="str">
            <v>110097496</v>
          </cell>
          <cell r="E197" t="str">
            <v>CÔNG TY CỔ PHẦN HƯNG LONG HN</v>
          </cell>
          <cell r="F197" t="str">
            <v>HÀ NỘI</v>
          </cell>
          <cell r="G197" t="str">
            <v>KHÔNG CÓ</v>
          </cell>
          <cell r="H197" t="str">
            <v>110097496</v>
          </cell>
          <cell r="I197" t="str">
            <v>30P-8355</v>
          </cell>
          <cell r="J197" t="str">
            <v>14/6/2011</v>
          </cell>
          <cell r="K197" t="str">
            <v>14/6/2012</v>
          </cell>
          <cell r="L197">
            <v>345000</v>
          </cell>
          <cell r="M197">
            <v>34500</v>
          </cell>
          <cell r="N197">
            <v>50000</v>
          </cell>
          <cell r="O197">
            <v>429500</v>
          </cell>
          <cell r="P197" t="str">
            <v>0300004335</v>
          </cell>
          <cell r="Q197">
            <v>40580</v>
          </cell>
          <cell r="AA197" t="str">
            <v>OTO0300004335_44</v>
          </cell>
          <cell r="AB197" t="str">
            <v>14/6/2011</v>
          </cell>
          <cell r="AC197" t="str">
            <v>OANH</v>
          </cell>
          <cell r="AD197" t="str">
            <v>R</v>
          </cell>
        </row>
        <row r="198">
          <cell r="D198" t="str">
            <v>110097631</v>
          </cell>
          <cell r="E198" t="str">
            <v>CÔNG TY TNHH RƯỢU HOA QuẢ TRUNG KIÊN</v>
          </cell>
          <cell r="F198" t="str">
            <v>TỪ LIÊM, HN</v>
          </cell>
          <cell r="G198" t="str">
            <v>KHÔNG CÓ</v>
          </cell>
          <cell r="H198" t="str">
            <v>110097631</v>
          </cell>
          <cell r="I198" t="str">
            <v>29Z-3007</v>
          </cell>
          <cell r="J198" t="str">
            <v>31/5/2011</v>
          </cell>
          <cell r="K198" t="str">
            <v>31/5/2012</v>
          </cell>
          <cell r="L198">
            <v>690000</v>
          </cell>
          <cell r="M198">
            <v>69000</v>
          </cell>
          <cell r="O198">
            <v>759000</v>
          </cell>
          <cell r="P198" t="str">
            <v>0300004335</v>
          </cell>
          <cell r="Q198" t="str">
            <v>31/5/2011</v>
          </cell>
          <cell r="AA198" t="str">
            <v>OTO0300004335_44</v>
          </cell>
          <cell r="AB198" t="str">
            <v>14/6/2011</v>
          </cell>
          <cell r="AC198" t="str">
            <v>OANH</v>
          </cell>
          <cell r="AD198" t="str">
            <v>R</v>
          </cell>
        </row>
        <row r="199">
          <cell r="D199" t="str">
            <v>110097563</v>
          </cell>
          <cell r="E199" t="str">
            <v>CÔNG TY CP Ô TÔ XUÂN KIÊN</v>
          </cell>
          <cell r="F199" t="str">
            <v>60 Lý Thường Kiệt, Hoàn Kiếm, HN</v>
          </cell>
          <cell r="G199" t="str">
            <v>KHÔNG CÓ</v>
          </cell>
          <cell r="H199" t="str">
            <v>110097563</v>
          </cell>
          <cell r="I199" t="str">
            <v>29C-05646</v>
          </cell>
          <cell r="J199" t="str">
            <v>30/5/2011</v>
          </cell>
          <cell r="K199" t="str">
            <v>30/5/2012</v>
          </cell>
          <cell r="L199">
            <v>1760000</v>
          </cell>
          <cell r="M199">
            <v>176000</v>
          </cell>
          <cell r="N199">
            <v>30000</v>
          </cell>
          <cell r="O199">
            <v>1966000</v>
          </cell>
          <cell r="P199" t="str">
            <v>0300004335</v>
          </cell>
          <cell r="Q199" t="str">
            <v>30/5/2011</v>
          </cell>
          <cell r="AA199" t="str">
            <v>OTO0300004335_45</v>
          </cell>
          <cell r="AB199" t="str">
            <v>15/06/2011</v>
          </cell>
          <cell r="AC199" t="str">
            <v>OANH</v>
          </cell>
          <cell r="AD199" t="str">
            <v>R</v>
          </cell>
        </row>
        <row r="200">
          <cell r="D200" t="str">
            <v>110097527</v>
          </cell>
          <cell r="E200" t="str">
            <v>NGUYỄN THỊ KHUYẾN</v>
          </cell>
          <cell r="F200" t="str">
            <v>Long Biên, Hà Nội</v>
          </cell>
          <cell r="G200" t="str">
            <v>KHÔNG CÓ</v>
          </cell>
          <cell r="H200" t="str">
            <v>110097527</v>
          </cell>
          <cell r="I200" t="str">
            <v>30v-6340</v>
          </cell>
          <cell r="J200" t="str">
            <v>13/6/2011</v>
          </cell>
          <cell r="K200" t="str">
            <v>13/6/2012</v>
          </cell>
          <cell r="L200">
            <v>345000</v>
          </cell>
          <cell r="M200">
            <v>34500</v>
          </cell>
          <cell r="O200">
            <v>379500</v>
          </cell>
          <cell r="P200" t="str">
            <v>0300004335</v>
          </cell>
          <cell r="Q200" t="str">
            <v>13/6/2011</v>
          </cell>
          <cell r="AA200" t="str">
            <v>OTO0300004335_46</v>
          </cell>
          <cell r="AB200" t="str">
            <v>17/6/2011</v>
          </cell>
          <cell r="AC200" t="str">
            <v>OANH</v>
          </cell>
          <cell r="AD200" t="str">
            <v>R</v>
          </cell>
        </row>
        <row r="201">
          <cell r="D201" t="str">
            <v>110097836</v>
          </cell>
          <cell r="E201" t="str">
            <v>LÊ MẠNH THẮNG</v>
          </cell>
          <cell r="F201" t="str">
            <v>XUÂN NỘN, ĐÔNG ANH, HÀ NỘI</v>
          </cell>
          <cell r="G201" t="str">
            <v>KHÔNG CÓ</v>
          </cell>
          <cell r="H201" t="str">
            <v>110097836</v>
          </cell>
          <cell r="I201" t="str">
            <v>30M-2716</v>
          </cell>
          <cell r="J201" t="str">
            <v>16/6/2011</v>
          </cell>
          <cell r="K201" t="str">
            <v>16/6/2012</v>
          </cell>
          <cell r="L201">
            <v>345000</v>
          </cell>
          <cell r="M201">
            <v>34500</v>
          </cell>
          <cell r="O201">
            <v>379500</v>
          </cell>
          <cell r="P201" t="str">
            <v>0300004335</v>
          </cell>
          <cell r="Q201" t="str">
            <v>16/6/2011</v>
          </cell>
          <cell r="AA201" t="str">
            <v>OTO0300004335_46</v>
          </cell>
          <cell r="AB201" t="str">
            <v>17/6/2011</v>
          </cell>
          <cell r="AC201" t="str">
            <v>OANH</v>
          </cell>
          <cell r="AD201" t="str">
            <v>R</v>
          </cell>
        </row>
        <row r="202">
          <cell r="D202" t="str">
            <v>110097566</v>
          </cell>
          <cell r="E202" t="str">
            <v>XNTD XUÂN KIÊN</v>
          </cell>
          <cell r="F202" t="str">
            <v>TIỀN PHONG, MÊ LINH, HÀ NỘI</v>
          </cell>
          <cell r="G202" t="str">
            <v>KHÔNG CÓ</v>
          </cell>
          <cell r="H202" t="str">
            <v>110097566</v>
          </cell>
          <cell r="I202" t="str">
            <v>88H-5160</v>
          </cell>
          <cell r="J202" t="str">
            <v>16/6/2011</v>
          </cell>
          <cell r="K202" t="str">
            <v>16/6/2012</v>
          </cell>
          <cell r="L202">
            <v>690000</v>
          </cell>
          <cell r="M202">
            <v>69000</v>
          </cell>
          <cell r="N202">
            <v>70000</v>
          </cell>
          <cell r="O202">
            <v>829000</v>
          </cell>
          <cell r="P202" t="str">
            <v>0300004335</v>
          </cell>
          <cell r="Q202" t="str">
            <v>16/6/2011</v>
          </cell>
          <cell r="AA202" t="str">
            <v>OTO0300004335_46</v>
          </cell>
          <cell r="AB202" t="str">
            <v>17/6/2011</v>
          </cell>
          <cell r="AC202" t="str">
            <v>OANH</v>
          </cell>
          <cell r="AD202" t="str">
            <v>R</v>
          </cell>
        </row>
        <row r="203">
          <cell r="D203" t="str">
            <v>110097883</v>
          </cell>
          <cell r="E203" t="str">
            <v>Lê Khắc Quang</v>
          </cell>
          <cell r="F203" t="str">
            <v>Số 6 Thịnh Hào1, Hoàng Bôt, Đống Đa, HN</v>
          </cell>
          <cell r="G203" t="str">
            <v>KHÔNG CÓ</v>
          </cell>
          <cell r="H203" t="str">
            <v>110097883</v>
          </cell>
          <cell r="J203" t="str">
            <v>17/06/2011</v>
          </cell>
          <cell r="K203" t="str">
            <v>17/6/2012</v>
          </cell>
          <cell r="L203">
            <v>345000</v>
          </cell>
          <cell r="M203">
            <v>34500</v>
          </cell>
          <cell r="O203">
            <v>379500</v>
          </cell>
          <cell r="P203" t="str">
            <v>0399990400</v>
          </cell>
          <cell r="Q203" t="str">
            <v>17/6/2011</v>
          </cell>
          <cell r="R203" t="str">
            <v>20/6/2011</v>
          </cell>
          <cell r="S203" t="str">
            <v>Kiamorning</v>
          </cell>
          <cell r="U203">
            <v>5</v>
          </cell>
          <cell r="Y203" t="str">
            <v>723540</v>
          </cell>
          <cell r="AA203" t="str">
            <v>OTO0399990400_42</v>
          </cell>
          <cell r="AB203" t="str">
            <v>17/6/2011</v>
          </cell>
          <cell r="AC203" t="str">
            <v>huyền</v>
          </cell>
          <cell r="AD203" t="str">
            <v>R</v>
          </cell>
        </row>
        <row r="204">
          <cell r="D204" t="str">
            <v>110097884</v>
          </cell>
          <cell r="E204" t="str">
            <v>Dương Thanh Hải</v>
          </cell>
          <cell r="F204" t="str">
            <v>Số 1, Ngõ 80A, Giải Phóng, Phương Mai, Đống Đa, Hà Nội</v>
          </cell>
          <cell r="G204" t="str">
            <v>KHÔNG CÓ</v>
          </cell>
          <cell r="H204" t="str">
            <v>110097884</v>
          </cell>
          <cell r="J204" t="str">
            <v>17/6/2011</v>
          </cell>
          <cell r="K204" t="str">
            <v>17/6/2012</v>
          </cell>
          <cell r="L204">
            <v>690000</v>
          </cell>
          <cell r="M204">
            <v>69000</v>
          </cell>
          <cell r="O204">
            <v>759000</v>
          </cell>
          <cell r="P204" t="str">
            <v>0399990400</v>
          </cell>
          <cell r="Q204" t="str">
            <v>17/6/2011</v>
          </cell>
          <cell r="R204" t="str">
            <v>20/6/2011</v>
          </cell>
          <cell r="S204" t="str">
            <v>Hyundai Santafe</v>
          </cell>
          <cell r="U204">
            <v>7</v>
          </cell>
          <cell r="Y204" t="str">
            <v>736112</v>
          </cell>
          <cell r="AA204" t="str">
            <v>OTO0399990400_42</v>
          </cell>
          <cell r="AB204" t="str">
            <v>17/6/2011`</v>
          </cell>
          <cell r="AC204" t="str">
            <v>huyền</v>
          </cell>
          <cell r="AD204" t="str">
            <v>R</v>
          </cell>
        </row>
        <row r="205">
          <cell r="D205" t="str">
            <v>110097885</v>
          </cell>
          <cell r="E205" t="str">
            <v>Nguyễn Thị Phương Lan</v>
          </cell>
          <cell r="F205" t="str">
            <v>Số 3, Tổ 40 Thượng Đình, TX, HN</v>
          </cell>
          <cell r="G205" t="str">
            <v>KHÔNG CÓ</v>
          </cell>
          <cell r="H205" t="str">
            <v>110097885</v>
          </cell>
          <cell r="J205" t="str">
            <v>18/6/2011</v>
          </cell>
          <cell r="K205" t="str">
            <v>18/6/2012</v>
          </cell>
          <cell r="L205">
            <v>345000</v>
          </cell>
          <cell r="M205">
            <v>34500</v>
          </cell>
          <cell r="O205">
            <v>379500</v>
          </cell>
          <cell r="P205" t="str">
            <v>0399990400</v>
          </cell>
          <cell r="Q205" t="str">
            <v>18/6/2011</v>
          </cell>
          <cell r="R205" t="str">
            <v>20/6/2011</v>
          </cell>
          <cell r="S205" t="str">
            <v>Kiamorning</v>
          </cell>
          <cell r="U205">
            <v>5</v>
          </cell>
          <cell r="Y205" t="str">
            <v>014179</v>
          </cell>
          <cell r="Z205" t="str">
            <v>017042</v>
          </cell>
          <cell r="AA205" t="str">
            <v>OTO0399990400_42</v>
          </cell>
          <cell r="AB205" t="str">
            <v>18/6/2011</v>
          </cell>
          <cell r="AC205" t="str">
            <v>huyền</v>
          </cell>
          <cell r="AD205" t="str">
            <v>R</v>
          </cell>
        </row>
        <row r="206">
          <cell r="D206" t="str">
            <v>110097882</v>
          </cell>
          <cell r="E206" t="str">
            <v>Phan Hồng Bích</v>
          </cell>
          <cell r="F206" t="str">
            <v>P15E2, Tập Thể Việt Xô, Bạch Đằng, HBT, HN</v>
          </cell>
          <cell r="G206" t="str">
            <v>KHÔNG CÓ</v>
          </cell>
          <cell r="H206" t="str">
            <v>110097882</v>
          </cell>
          <cell r="J206" t="str">
            <v>17/6/2011</v>
          </cell>
          <cell r="K206" t="str">
            <v>17/6/2012</v>
          </cell>
          <cell r="L206">
            <v>345000</v>
          </cell>
          <cell r="M206">
            <v>34500</v>
          </cell>
          <cell r="O206">
            <v>379500</v>
          </cell>
          <cell r="P206" t="str">
            <v>0399990400</v>
          </cell>
          <cell r="Q206" t="str">
            <v>17/6/2011</v>
          </cell>
          <cell r="R206" t="str">
            <v>20/6/2011</v>
          </cell>
          <cell r="S206" t="str">
            <v>Kiamorning</v>
          </cell>
          <cell r="U206">
            <v>5</v>
          </cell>
          <cell r="Y206" t="str">
            <v>061874</v>
          </cell>
          <cell r="Z206" t="str">
            <v>023272</v>
          </cell>
          <cell r="AA206" t="str">
            <v>OTO0399990400_42</v>
          </cell>
          <cell r="AB206" t="str">
            <v>17/6/2011</v>
          </cell>
          <cell r="AC206" t="str">
            <v>huyền</v>
          </cell>
          <cell r="AD206" t="str">
            <v>R</v>
          </cell>
        </row>
        <row r="207">
          <cell r="D207" t="str">
            <v>110097817</v>
          </cell>
          <cell r="E207" t="str">
            <v>Công ty TNHH cơ khí xây dựng SAMJUNG VINA</v>
          </cell>
          <cell r="F207" t="str">
            <v>Quận Bình Thạnh - TP HCM</v>
          </cell>
          <cell r="G207" t="str">
            <v>KHÔNG CÓ</v>
          </cell>
          <cell r="H207" t="str">
            <v>110097817</v>
          </cell>
          <cell r="I207" t="str">
            <v>51LD -5535</v>
          </cell>
          <cell r="J207" t="str">
            <v>16/6/2011</v>
          </cell>
          <cell r="K207" t="str">
            <v>16/6/2012</v>
          </cell>
          <cell r="L207">
            <v>345000</v>
          </cell>
          <cell r="M207">
            <v>34500</v>
          </cell>
          <cell r="N207">
            <v>100000</v>
          </cell>
          <cell r="O207">
            <v>479500</v>
          </cell>
          <cell r="P207" t="str">
            <v>0300004335</v>
          </cell>
          <cell r="Q207" t="str">
            <v>16/6/2011</v>
          </cell>
          <cell r="AA207" t="str">
            <v>OTO0300004335_47</v>
          </cell>
          <cell r="AB207" t="str">
            <v>21/6/2011</v>
          </cell>
          <cell r="AC207" t="str">
            <v>oanh</v>
          </cell>
          <cell r="AD207" t="str">
            <v>R</v>
          </cell>
        </row>
        <row r="208">
          <cell r="D208" t="str">
            <v>110097528</v>
          </cell>
          <cell r="E208" t="str">
            <v>NGUYỄN VĂN PHÚC</v>
          </cell>
          <cell r="F208" t="str">
            <v>HÀ NỘI</v>
          </cell>
          <cell r="G208" t="str">
            <v>KHÔNG CÓ</v>
          </cell>
          <cell r="H208" t="str">
            <v>110097528</v>
          </cell>
          <cell r="I208" t="str">
            <v>29X-2367</v>
          </cell>
          <cell r="J208" t="str">
            <v>17/6/2011</v>
          </cell>
          <cell r="K208" t="str">
            <v>17/6/2012</v>
          </cell>
          <cell r="L208">
            <v>1104000</v>
          </cell>
          <cell r="M208">
            <v>110400</v>
          </cell>
          <cell r="O208">
            <v>1214400</v>
          </cell>
          <cell r="P208" t="str">
            <v>0300004335</v>
          </cell>
          <cell r="Q208" t="str">
            <v>17/6/2011</v>
          </cell>
          <cell r="AA208" t="str">
            <v>OTO0300004335_47</v>
          </cell>
          <cell r="AB208" t="str">
            <v>21/6/2011</v>
          </cell>
          <cell r="AC208" t="str">
            <v>oanh</v>
          </cell>
          <cell r="AD208" t="str">
            <v>R</v>
          </cell>
        </row>
        <row r="209">
          <cell r="D209" t="str">
            <v>110097498</v>
          </cell>
          <cell r="E209" t="str">
            <v>CÔNG TY CP PHÁT TRIỂN TÂN PHONG</v>
          </cell>
          <cell r="F209" t="str">
            <v>VĨNH NGỌC, ĐÔNG ANH, HN</v>
          </cell>
          <cell r="G209" t="str">
            <v>KHÔNG CÓ</v>
          </cell>
          <cell r="H209" t="str">
            <v>110097498</v>
          </cell>
          <cell r="I209" t="str">
            <v>29Z-0287</v>
          </cell>
          <cell r="J209" t="str">
            <v>20/6/2011</v>
          </cell>
          <cell r="K209" t="str">
            <v>20/6/2012</v>
          </cell>
          <cell r="L209">
            <v>1277000</v>
          </cell>
          <cell r="M209">
            <v>127700</v>
          </cell>
          <cell r="N209">
            <v>30000</v>
          </cell>
          <cell r="O209">
            <v>1434700</v>
          </cell>
          <cell r="P209" t="str">
            <v>0300004335</v>
          </cell>
          <cell r="Q209" t="str">
            <v>20/6/2011</v>
          </cell>
          <cell r="AA209" t="str">
            <v>OTO0300004335_47</v>
          </cell>
          <cell r="AB209" t="str">
            <v>21/6/2011</v>
          </cell>
          <cell r="AC209" t="str">
            <v>oanh</v>
          </cell>
          <cell r="AD209" t="str">
            <v>R</v>
          </cell>
        </row>
        <row r="210">
          <cell r="D210" t="str">
            <v>110097659</v>
          </cell>
          <cell r="E210" t="str">
            <v>CÔNG TY TNHH XÂY DỰNG NAM SÔNG HỒNG</v>
          </cell>
          <cell r="F210" t="str">
            <v>KHUẤT DUY TIẾN, THANH XUÂN, HN</v>
          </cell>
          <cell r="G210" t="str">
            <v>KHÔNG CÓ</v>
          </cell>
          <cell r="H210" t="str">
            <v>110097659</v>
          </cell>
          <cell r="I210" t="str">
            <v>29C-056.75</v>
          </cell>
          <cell r="J210" t="str">
            <v>20/6/2011</v>
          </cell>
          <cell r="K210" t="str">
            <v>20/6/2012</v>
          </cell>
          <cell r="L210">
            <v>656000</v>
          </cell>
          <cell r="M210">
            <v>65600</v>
          </cell>
          <cell r="O210">
            <v>721600</v>
          </cell>
          <cell r="P210" t="str">
            <v>0300004335</v>
          </cell>
          <cell r="Q210" t="str">
            <v>20/6/2011</v>
          </cell>
          <cell r="AA210" t="str">
            <v>OTO0300004335_47</v>
          </cell>
          <cell r="AB210" t="str">
            <v>21/6/2011</v>
          </cell>
          <cell r="AC210" t="str">
            <v>oanh</v>
          </cell>
          <cell r="AD210" t="str">
            <v>R</v>
          </cell>
        </row>
        <row r="211">
          <cell r="D211" t="str">
            <v>110097830</v>
          </cell>
          <cell r="E211" t="str">
            <v>CÔNG TY CPTM ĐIỆN TỬ TRUNG THÀNH</v>
          </cell>
          <cell r="F211" t="str">
            <v>91 TỔ 7, TT ĐÔNG ANH, HN</v>
          </cell>
          <cell r="G211" t="str">
            <v>KHÔNG CÓ</v>
          </cell>
          <cell r="H211" t="str">
            <v>110097830</v>
          </cell>
          <cell r="I211" t="str">
            <v>30T-5371</v>
          </cell>
          <cell r="J211" t="str">
            <v>18/6/2011</v>
          </cell>
          <cell r="K211" t="str">
            <v>18/6/2012</v>
          </cell>
          <cell r="L211">
            <v>345000</v>
          </cell>
          <cell r="M211">
            <v>34500</v>
          </cell>
          <cell r="N211">
            <v>50000</v>
          </cell>
          <cell r="O211">
            <v>429500</v>
          </cell>
          <cell r="P211" t="str">
            <v>0300004335</v>
          </cell>
          <cell r="Q211" t="str">
            <v>18/6/2011</v>
          </cell>
          <cell r="AA211" t="str">
            <v>OTO0300004335_47</v>
          </cell>
          <cell r="AB211" t="str">
            <v>21/6/2011</v>
          </cell>
          <cell r="AC211" t="str">
            <v>oanh</v>
          </cell>
          <cell r="AD211" t="str">
            <v>R</v>
          </cell>
        </row>
        <row r="212">
          <cell r="D212" t="str">
            <v>110097853</v>
          </cell>
          <cell r="E212" t="str">
            <v>CÔNG TY CP NAM HỒNG</v>
          </cell>
          <cell r="F212" t="str">
            <v>Đông Anh, HN</v>
          </cell>
          <cell r="G212" t="str">
            <v>KHÔNG CÓ</v>
          </cell>
          <cell r="H212" t="str">
            <v>110097853</v>
          </cell>
          <cell r="I212" t="str">
            <v>29X-3061</v>
          </cell>
          <cell r="J212" t="str">
            <v>20/6/2011</v>
          </cell>
          <cell r="K212" t="str">
            <v>20/6/2012</v>
          </cell>
          <cell r="L212">
            <v>2243000</v>
          </cell>
          <cell r="M212">
            <v>224300</v>
          </cell>
          <cell r="N212">
            <v>30000</v>
          </cell>
          <cell r="O212">
            <v>2497300</v>
          </cell>
          <cell r="P212" t="str">
            <v>0300004335</v>
          </cell>
          <cell r="Q212" t="str">
            <v>16/6/2011</v>
          </cell>
          <cell r="AA212" t="str">
            <v>OTO0300004335_48</v>
          </cell>
          <cell r="AB212" t="str">
            <v>21/6/2011</v>
          </cell>
          <cell r="AC212" t="str">
            <v>OANH</v>
          </cell>
          <cell r="AD212" t="str">
            <v>R</v>
          </cell>
        </row>
        <row r="213">
          <cell r="D213" t="str">
            <v>110097894</v>
          </cell>
          <cell r="E213" t="str">
            <v>Cty CPTVĐT Mỏ &amp; Công nghiệp- Vinacomin</v>
          </cell>
          <cell r="F213" t="str">
            <v>565 Nguyễn Trãi, Thanh Xuân, Hà Nội</v>
          </cell>
          <cell r="G213" t="str">
            <v>KHÔNG CÓ</v>
          </cell>
          <cell r="H213" t="str">
            <v>110097894</v>
          </cell>
          <cell r="I213" t="str">
            <v>30S-1394</v>
          </cell>
          <cell r="J213" t="str">
            <v>17/6/2011</v>
          </cell>
          <cell r="K213" t="str">
            <v>17/6/2012</v>
          </cell>
          <cell r="L213">
            <v>345000</v>
          </cell>
          <cell r="M213">
            <v>34500</v>
          </cell>
          <cell r="N213">
            <v>150000</v>
          </cell>
          <cell r="O213">
            <v>529500</v>
          </cell>
          <cell r="P213" t="str">
            <v>0399990400</v>
          </cell>
          <cell r="Q213" t="str">
            <v>17/6/2011</v>
          </cell>
          <cell r="R213" t="str">
            <v>22/6/2011</v>
          </cell>
          <cell r="U213">
            <v>5</v>
          </cell>
          <cell r="AA213" t="str">
            <v>OTO0399990400_43</v>
          </cell>
          <cell r="AB213" t="str">
            <v>22/6/2011</v>
          </cell>
          <cell r="AC213" t="str">
            <v>Yến</v>
          </cell>
          <cell r="AD213" t="str">
            <v>R</v>
          </cell>
        </row>
        <row r="214">
          <cell r="D214" t="str">
            <v>110097669</v>
          </cell>
          <cell r="E214" t="str">
            <v>Vương Thị Chất</v>
          </cell>
          <cell r="F214" t="str">
            <v>Tổ 16, Phường Vĩnh Hưng, Hoàng Mai, Hà Nội</v>
          </cell>
          <cell r="G214" t="str">
            <v>KHÔNG CÓ</v>
          </cell>
          <cell r="H214" t="str">
            <v>110097669</v>
          </cell>
          <cell r="I214" t="str">
            <v>30X-2745</v>
          </cell>
          <cell r="J214" t="str">
            <v>18/6/2011</v>
          </cell>
          <cell r="K214" t="str">
            <v>18/6/2012</v>
          </cell>
          <cell r="L214">
            <v>345000</v>
          </cell>
          <cell r="M214">
            <v>34500</v>
          </cell>
          <cell r="N214">
            <v>150000</v>
          </cell>
          <cell r="O214">
            <v>529500</v>
          </cell>
          <cell r="P214" t="str">
            <v>0399990400</v>
          </cell>
          <cell r="Q214" t="str">
            <v>18/6/2011</v>
          </cell>
          <cell r="R214" t="str">
            <v>22/6/2011</v>
          </cell>
          <cell r="U214">
            <v>5</v>
          </cell>
          <cell r="AA214" t="str">
            <v>OTO0399990400_43</v>
          </cell>
          <cell r="AB214" t="str">
            <v>22/6/2011</v>
          </cell>
          <cell r="AC214" t="str">
            <v>Yến</v>
          </cell>
          <cell r="AD214" t="str">
            <v>R</v>
          </cell>
        </row>
        <row r="215">
          <cell r="D215" t="str">
            <v>110097670</v>
          </cell>
          <cell r="E215" t="str">
            <v>Cty CP Nam Hải</v>
          </cell>
          <cell r="F215" t="str">
            <v>Hoài Đức, Hà Nội</v>
          </cell>
          <cell r="G215" t="str">
            <v>KHÔNG CÓ</v>
          </cell>
          <cell r="H215" t="str">
            <v>110097670</v>
          </cell>
          <cell r="I215" t="str">
            <v>29A-071.81</v>
          </cell>
          <cell r="J215" t="str">
            <v>19/6/2011</v>
          </cell>
          <cell r="K215" t="str">
            <v>19/6/2012</v>
          </cell>
          <cell r="L215">
            <v>345000</v>
          </cell>
          <cell r="M215">
            <v>34500</v>
          </cell>
          <cell r="N215">
            <v>100000</v>
          </cell>
          <cell r="O215">
            <v>479500</v>
          </cell>
          <cell r="P215" t="str">
            <v>0399990400</v>
          </cell>
          <cell r="Q215" t="str">
            <v>19/6/2011</v>
          </cell>
          <cell r="R215" t="str">
            <v>22/6/2011</v>
          </cell>
          <cell r="U215">
            <v>5</v>
          </cell>
          <cell r="AA215" t="str">
            <v>OTO0399990400_43</v>
          </cell>
          <cell r="AB215" t="str">
            <v>22/6/2011</v>
          </cell>
          <cell r="AC215" t="str">
            <v>Yến</v>
          </cell>
          <cell r="AD215" t="str">
            <v>R</v>
          </cell>
        </row>
        <row r="216">
          <cell r="D216" t="str">
            <v>110097673</v>
          </cell>
          <cell r="E216" t="str">
            <v>Nguyễn Văn Hảo</v>
          </cell>
          <cell r="F216" t="str">
            <v>Bình phú, Thạch Thất, HN</v>
          </cell>
          <cell r="G216" t="str">
            <v>KHÔNG CÓ</v>
          </cell>
          <cell r="H216" t="str">
            <v>110097673</v>
          </cell>
          <cell r="J216" t="str">
            <v>26/5/2011</v>
          </cell>
          <cell r="K216" t="str">
            <v>26/5/2012</v>
          </cell>
          <cell r="L216">
            <v>656000</v>
          </cell>
          <cell r="M216">
            <v>65600</v>
          </cell>
          <cell r="N216">
            <v>30000</v>
          </cell>
          <cell r="O216">
            <v>751600</v>
          </cell>
          <cell r="P216" t="str">
            <v>0399990400</v>
          </cell>
          <cell r="W216" t="str">
            <v>0.7 tấn</v>
          </cell>
          <cell r="Y216" t="str">
            <v>4001652</v>
          </cell>
          <cell r="Z216" t="str">
            <v>A12909252</v>
          </cell>
          <cell r="AA216" t="str">
            <v>OTO0399990400_44</v>
          </cell>
          <cell r="AB216" t="str">
            <v>24/6/2011</v>
          </cell>
          <cell r="AC216" t="str">
            <v>Luân</v>
          </cell>
          <cell r="AD216" t="str">
            <v>R</v>
          </cell>
        </row>
        <row r="217">
          <cell r="D217" t="str">
            <v>110097346</v>
          </cell>
          <cell r="E217" t="str">
            <v>Cty TNHH VTTB Huy Hoàng</v>
          </cell>
          <cell r="F217" t="str">
            <v>Hồng Vân, THường Tín, HN</v>
          </cell>
          <cell r="G217" t="str">
            <v>KHÔNG CÓ</v>
          </cell>
          <cell r="H217" t="str">
            <v>110097346</v>
          </cell>
          <cell r="I217" t="str">
            <v>30U-8390</v>
          </cell>
          <cell r="J217">
            <v>40549</v>
          </cell>
          <cell r="K217">
            <v>40914</v>
          </cell>
          <cell r="L217">
            <v>345000</v>
          </cell>
          <cell r="M217">
            <v>34500</v>
          </cell>
          <cell r="N217">
            <v>150000</v>
          </cell>
          <cell r="O217">
            <v>529500</v>
          </cell>
          <cell r="P217" t="str">
            <v>0399990400</v>
          </cell>
          <cell r="Q217">
            <v>40549</v>
          </cell>
          <cell r="U217">
            <v>4</v>
          </cell>
          <cell r="AA217" t="str">
            <v>OTO0399990400_44</v>
          </cell>
          <cell r="AB217" t="str">
            <v>24/6/2011</v>
          </cell>
          <cell r="AC217" t="str">
            <v>Luân</v>
          </cell>
          <cell r="AD217" t="str">
            <v>R</v>
          </cell>
        </row>
        <row r="218">
          <cell r="D218" t="str">
            <v>110097486</v>
          </cell>
          <cell r="E218" t="str">
            <v>Cty CP Du lịch và TM Bằng Tường</v>
          </cell>
          <cell r="F218" t="str">
            <v>Số 20 Nguyễn Sơn, Ngọc Lâm, Hn</v>
          </cell>
          <cell r="G218" t="str">
            <v>KHÔNG CÓ</v>
          </cell>
          <cell r="H218" t="str">
            <v>110097486</v>
          </cell>
          <cell r="I218" t="str">
            <v>29A-233.67</v>
          </cell>
          <cell r="J218" t="str">
            <v>27/5/2011</v>
          </cell>
          <cell r="K218" t="str">
            <v>27/5/2012</v>
          </cell>
          <cell r="L218">
            <v>630000</v>
          </cell>
          <cell r="M218">
            <v>63000</v>
          </cell>
          <cell r="N218">
            <v>0</v>
          </cell>
          <cell r="O218">
            <v>693000</v>
          </cell>
          <cell r="P218" t="str">
            <v>0399990400</v>
          </cell>
          <cell r="Q218" t="str">
            <v>27/5/2011</v>
          </cell>
          <cell r="U218">
            <v>5</v>
          </cell>
          <cell r="AA218" t="str">
            <v>OTO0399990400_44</v>
          </cell>
          <cell r="AB218" t="str">
            <v>24/6/2011</v>
          </cell>
          <cell r="AC218" t="str">
            <v>Luân</v>
          </cell>
          <cell r="AD218" t="str">
            <v>R</v>
          </cell>
        </row>
        <row r="219">
          <cell r="D219" t="str">
            <v>110097807</v>
          </cell>
          <cell r="E219" t="str">
            <v>Cty TNHH TM Tổng Hợp và XD Ngọc Hà</v>
          </cell>
          <cell r="F219" t="str">
            <v>5/72 Hoa Bằng, Cầu Giấy, HN</v>
          </cell>
          <cell r="G219" t="str">
            <v>KHÔNG CÓ</v>
          </cell>
          <cell r="H219" t="str">
            <v>110097807</v>
          </cell>
          <cell r="J219">
            <v>40730</v>
          </cell>
          <cell r="K219">
            <v>41096</v>
          </cell>
          <cell r="L219">
            <v>345000</v>
          </cell>
          <cell r="M219">
            <v>34500</v>
          </cell>
          <cell r="N219">
            <v>200000</v>
          </cell>
          <cell r="O219">
            <v>579500</v>
          </cell>
          <cell r="P219" t="str">
            <v>0399990400</v>
          </cell>
          <cell r="Q219">
            <v>40730</v>
          </cell>
          <cell r="U219">
            <v>5</v>
          </cell>
          <cell r="Y219" t="str">
            <v>001178</v>
          </cell>
          <cell r="Z219" t="str">
            <v>214409</v>
          </cell>
          <cell r="AA219" t="str">
            <v>OTO0399990400_44</v>
          </cell>
          <cell r="AB219" t="str">
            <v>24/6/2011</v>
          </cell>
          <cell r="AC219" t="str">
            <v>Luân</v>
          </cell>
          <cell r="AD219" t="str">
            <v>R</v>
          </cell>
        </row>
        <row r="220">
          <cell r="D220" t="str">
            <v>110097671</v>
          </cell>
          <cell r="E220" t="str">
            <v>Cty TNHH XD và TM Chung Đạt</v>
          </cell>
          <cell r="F220" t="str">
            <v>Thọ Lộc, Hà Nội</v>
          </cell>
          <cell r="G220" t="str">
            <v>KHÔNG CÓ</v>
          </cell>
          <cell r="H220" t="str">
            <v>110097671</v>
          </cell>
          <cell r="J220" t="str">
            <v>19/5/2011</v>
          </cell>
          <cell r="K220" t="str">
            <v>19/5/2012</v>
          </cell>
          <cell r="L220">
            <v>656000</v>
          </cell>
          <cell r="M220">
            <v>65600</v>
          </cell>
          <cell r="N220">
            <v>30000</v>
          </cell>
          <cell r="O220">
            <v>751600</v>
          </cell>
          <cell r="P220" t="str">
            <v>0399990400</v>
          </cell>
          <cell r="Q220" t="str">
            <v>19/5/2011</v>
          </cell>
          <cell r="U220">
            <v>2</v>
          </cell>
          <cell r="Y220" t="str">
            <v>H001561</v>
          </cell>
          <cell r="Z220" t="str">
            <v>909160</v>
          </cell>
          <cell r="AA220" t="str">
            <v>OTO0399990400_44</v>
          </cell>
          <cell r="AB220" t="str">
            <v>24/6/2011</v>
          </cell>
          <cell r="AC220" t="str">
            <v>Luân</v>
          </cell>
          <cell r="AD220" t="str">
            <v>R</v>
          </cell>
        </row>
        <row r="221">
          <cell r="D221" t="str">
            <v>110097674</v>
          </cell>
          <cell r="E221" t="str">
            <v>Đỗ Đình Tuân</v>
          </cell>
          <cell r="F221" t="str">
            <v>liệp Tuyết, Quốc Oai, Hn</v>
          </cell>
          <cell r="G221" t="str">
            <v>KHÔNG CÓ</v>
          </cell>
          <cell r="H221" t="str">
            <v>110097674</v>
          </cell>
          <cell r="J221">
            <v>40792</v>
          </cell>
          <cell r="K221">
            <v>41158</v>
          </cell>
          <cell r="L221">
            <v>656000</v>
          </cell>
          <cell r="M221">
            <v>65600</v>
          </cell>
          <cell r="N221">
            <v>30000</v>
          </cell>
          <cell r="O221">
            <v>751600</v>
          </cell>
          <cell r="P221" t="str">
            <v>0399990400</v>
          </cell>
          <cell r="Q221">
            <v>40792</v>
          </cell>
          <cell r="U221">
            <v>2</v>
          </cell>
          <cell r="Y221" t="str">
            <v>0149</v>
          </cell>
          <cell r="Z221" t="str">
            <v>07610</v>
          </cell>
          <cell r="AA221" t="str">
            <v>OTO0399990400_44</v>
          </cell>
          <cell r="AB221" t="str">
            <v>24/6/2011</v>
          </cell>
          <cell r="AC221" t="str">
            <v>Luân</v>
          </cell>
          <cell r="AD221" t="str">
            <v>R</v>
          </cell>
        </row>
        <row r="222">
          <cell r="D222" t="str">
            <v>110097675</v>
          </cell>
          <cell r="E222" t="str">
            <v>Nguyễn Văn Dũng</v>
          </cell>
          <cell r="F222" t="str">
            <v>Chung Sơn, Thạch Thất, HN</v>
          </cell>
          <cell r="G222" t="str">
            <v>KHÔNG CÓ</v>
          </cell>
          <cell r="H222" t="str">
            <v>110097675</v>
          </cell>
          <cell r="J222">
            <v>40822</v>
          </cell>
          <cell r="K222">
            <v>41188</v>
          </cell>
          <cell r="L222">
            <v>656000</v>
          </cell>
          <cell r="M222">
            <v>65600</v>
          </cell>
          <cell r="N222">
            <v>30000</v>
          </cell>
          <cell r="O222">
            <v>751600</v>
          </cell>
          <cell r="P222" t="str">
            <v>0399990400</v>
          </cell>
          <cell r="Q222">
            <v>40822</v>
          </cell>
          <cell r="U222">
            <v>2</v>
          </cell>
          <cell r="Y222" t="str">
            <v>001592</v>
          </cell>
          <cell r="Z222" t="str">
            <v>909192</v>
          </cell>
          <cell r="AA222" t="str">
            <v>OTO0399990400_44</v>
          </cell>
          <cell r="AB222" t="str">
            <v>24/6/2011</v>
          </cell>
          <cell r="AC222" t="str">
            <v>Luân</v>
          </cell>
          <cell r="AD222" t="str">
            <v>R</v>
          </cell>
        </row>
        <row r="223">
          <cell r="D223" t="str">
            <v>110097676</v>
          </cell>
          <cell r="E223" t="str">
            <v>Nguyễn Đình Thanh</v>
          </cell>
          <cell r="F223" t="str">
            <v>Hữu Bằng, Thạch Thất, HN</v>
          </cell>
          <cell r="G223" t="str">
            <v>KHÔNG CÓ</v>
          </cell>
          <cell r="H223" t="str">
            <v>110097676</v>
          </cell>
          <cell r="J223" t="str">
            <v>16/6/2011</v>
          </cell>
          <cell r="K223" t="str">
            <v>16/5/2012</v>
          </cell>
          <cell r="L223">
            <v>656000</v>
          </cell>
          <cell r="M223">
            <v>65600</v>
          </cell>
          <cell r="N223">
            <v>30000</v>
          </cell>
          <cell r="O223">
            <v>751600</v>
          </cell>
          <cell r="P223" t="str">
            <v>0399990400</v>
          </cell>
          <cell r="Q223" t="str">
            <v>16/6/2011</v>
          </cell>
          <cell r="U223">
            <v>2</v>
          </cell>
          <cell r="Y223" t="str">
            <v>001611</v>
          </cell>
          <cell r="Z223" t="str">
            <v>12909211</v>
          </cell>
          <cell r="AA223" t="str">
            <v>OTO0399990400_44</v>
          </cell>
          <cell r="AB223" t="str">
            <v>24/6/2011</v>
          </cell>
          <cell r="AC223" t="str">
            <v>Luân</v>
          </cell>
          <cell r="AD223" t="str">
            <v>R</v>
          </cell>
        </row>
        <row r="224">
          <cell r="D224" t="str">
            <v>110097677</v>
          </cell>
          <cell r="E224" t="str">
            <v>Kim Văn Trương</v>
          </cell>
          <cell r="F224" t="str">
            <v>Hạt Môn, Phúc Thọ, HN</v>
          </cell>
          <cell r="G224" t="str">
            <v>KHÔNG CÓ</v>
          </cell>
          <cell r="H224" t="str">
            <v>110097677</v>
          </cell>
          <cell r="J224" t="str">
            <v>18/6/201</v>
          </cell>
          <cell r="K224" t="str">
            <v>18/6/2012</v>
          </cell>
          <cell r="L224">
            <v>656000</v>
          </cell>
          <cell r="M224">
            <v>65600</v>
          </cell>
          <cell r="N224">
            <v>30000</v>
          </cell>
          <cell r="O224">
            <v>751600</v>
          </cell>
          <cell r="P224" t="str">
            <v>0399990400</v>
          </cell>
          <cell r="Q224" t="str">
            <v>18/6/2011</v>
          </cell>
          <cell r="U224">
            <v>2</v>
          </cell>
          <cell r="Y224" t="str">
            <v>001703</v>
          </cell>
          <cell r="Z224">
            <v>12909303</v>
          </cell>
          <cell r="AA224" t="str">
            <v>OTO0399990400_44</v>
          </cell>
          <cell r="AB224" t="str">
            <v>24/6/2011</v>
          </cell>
          <cell r="AC224" t="str">
            <v>Luân</v>
          </cell>
          <cell r="AD224" t="str">
            <v>R</v>
          </cell>
        </row>
        <row r="225">
          <cell r="D225" t="str">
            <v>110097931</v>
          </cell>
          <cell r="E225" t="str">
            <v>Đỗ Bá Cở</v>
          </cell>
          <cell r="F225" t="str">
            <v>15/31 Tổ 28 Doãn Kế Thiện, CG, HN</v>
          </cell>
          <cell r="G225" t="str">
            <v>KHÔNG CÓ</v>
          </cell>
          <cell r="H225" t="str">
            <v>110097931</v>
          </cell>
          <cell r="I225" t="str">
            <v>30T-0845</v>
          </cell>
          <cell r="J225">
            <v>40730</v>
          </cell>
          <cell r="K225">
            <v>41096</v>
          </cell>
          <cell r="L225">
            <v>345000</v>
          </cell>
          <cell r="M225">
            <v>34500</v>
          </cell>
          <cell r="N225">
            <v>50000</v>
          </cell>
          <cell r="O225">
            <v>429500</v>
          </cell>
          <cell r="P225" t="str">
            <v>0399990400</v>
          </cell>
          <cell r="Q225">
            <v>40730</v>
          </cell>
          <cell r="R225">
            <v>40761</v>
          </cell>
          <cell r="U225">
            <v>5</v>
          </cell>
          <cell r="AA225" t="str">
            <v>OTO0399990400_43</v>
          </cell>
          <cell r="AB225" t="str">
            <v>23/6/2011</v>
          </cell>
          <cell r="AC225" t="str">
            <v>Giang</v>
          </cell>
          <cell r="AD225" t="str">
            <v>R</v>
          </cell>
        </row>
        <row r="226">
          <cell r="D226" t="str">
            <v>110097893</v>
          </cell>
          <cell r="E226" t="str">
            <v>Nguyễn Đình Mỹ</v>
          </cell>
          <cell r="F226" t="str">
            <v>Yên Nghĩa, Hà Đông, Hà Nội</v>
          </cell>
          <cell r="G226" t="str">
            <v>KHÔNG CÓ</v>
          </cell>
          <cell r="H226" t="str">
            <v>110097893</v>
          </cell>
          <cell r="I226" t="str">
            <v>30Z-3636</v>
          </cell>
          <cell r="J226" t="str">
            <v>18/6/2011</v>
          </cell>
          <cell r="K226" t="str">
            <v>18/6/2012</v>
          </cell>
          <cell r="L226">
            <v>345000</v>
          </cell>
          <cell r="M226">
            <v>34500</v>
          </cell>
          <cell r="N226">
            <v>100000</v>
          </cell>
          <cell r="O226">
            <v>479500</v>
          </cell>
          <cell r="P226" t="str">
            <v>0399990400</v>
          </cell>
          <cell r="Q226" t="str">
            <v>18/6/2011</v>
          </cell>
          <cell r="R226" t="str">
            <v>23/6/2011</v>
          </cell>
          <cell r="AA226" t="str">
            <v>OTO0399990400_43</v>
          </cell>
          <cell r="AB226" t="str">
            <v>23/6/2011</v>
          </cell>
          <cell r="AC226" t="str">
            <v>Yến</v>
          </cell>
          <cell r="AD226" t="str">
            <v>R</v>
          </cell>
        </row>
        <row r="227">
          <cell r="D227" t="str">
            <v>110097886</v>
          </cell>
          <cell r="E227" t="str">
            <v>Cty CP thiết bị chuyên ngành phát thanh truyền hình</v>
          </cell>
          <cell r="F227" t="str">
            <v>Phòng 614, N03 bán Đảo đảo Linh Đàm, P.Hoàng Liệt, HM. Hn</v>
          </cell>
          <cell r="H227">
            <v>110097886</v>
          </cell>
          <cell r="J227" t="str">
            <v>20/6/2011</v>
          </cell>
          <cell r="K227" t="str">
            <v>20/6/2012</v>
          </cell>
          <cell r="L227">
            <v>345000</v>
          </cell>
          <cell r="M227">
            <v>34500</v>
          </cell>
          <cell r="O227">
            <v>379500</v>
          </cell>
          <cell r="Q227" t="str">
            <v>20/6/2011</v>
          </cell>
          <cell r="U227">
            <v>5</v>
          </cell>
          <cell r="Y227" t="str">
            <v>072140</v>
          </cell>
          <cell r="Z227">
            <v>810977</v>
          </cell>
          <cell r="AA227" t="str">
            <v>OTO0399990400_45</v>
          </cell>
          <cell r="AB227" t="str">
            <v>24/6/2011</v>
          </cell>
          <cell r="AC227" t="str">
            <v>huyền</v>
          </cell>
          <cell r="AD227" t="str">
            <v>R</v>
          </cell>
        </row>
        <row r="228">
          <cell r="D228" t="str">
            <v>110097579</v>
          </cell>
          <cell r="E228" t="str">
            <v>NGUYỄN BẮC HẢI</v>
          </cell>
          <cell r="F228" t="str">
            <v>TT TC HẢI QUAN 175, HBT</v>
          </cell>
          <cell r="G228" t="str">
            <v>KHÔNG CÓ</v>
          </cell>
          <cell r="H228" t="str">
            <v>110097579</v>
          </cell>
          <cell r="J228" t="str">
            <v>21/6/2011</v>
          </cell>
          <cell r="K228" t="str">
            <v>21/6/2012</v>
          </cell>
          <cell r="L228">
            <v>345000</v>
          </cell>
          <cell r="M228">
            <v>34500</v>
          </cell>
          <cell r="N228">
            <v>100000</v>
          </cell>
          <cell r="O228">
            <v>479500</v>
          </cell>
          <cell r="Q228" t="str">
            <v>21/6/2011</v>
          </cell>
          <cell r="Y228" t="str">
            <v>00173</v>
          </cell>
          <cell r="Z228" t="str">
            <v>178687</v>
          </cell>
          <cell r="AA228" t="str">
            <v>OTO0300004335_50</v>
          </cell>
          <cell r="AB228" t="str">
            <v>27/6/2011</v>
          </cell>
          <cell r="AC228" t="str">
            <v>OANH</v>
          </cell>
          <cell r="AD228" t="str">
            <v>R</v>
          </cell>
        </row>
        <row r="229">
          <cell r="D229" t="str">
            <v>110097580</v>
          </cell>
          <cell r="E229" t="str">
            <v xml:space="preserve">NGUYỄN DUY TIẾN </v>
          </cell>
          <cell r="F229" t="str">
            <v>TỔ 35 THỊ TRẤN ĐÔNG ANH, HN</v>
          </cell>
          <cell r="G229" t="str">
            <v>KHÔNG CÓ</v>
          </cell>
          <cell r="H229" t="str">
            <v>110097580</v>
          </cell>
          <cell r="J229" t="str">
            <v>22/6/2011</v>
          </cell>
          <cell r="K229" t="str">
            <v>22/6/2012</v>
          </cell>
          <cell r="L229">
            <v>345000</v>
          </cell>
          <cell r="M229">
            <v>34500</v>
          </cell>
          <cell r="N229">
            <v>100000</v>
          </cell>
          <cell r="O229">
            <v>479500</v>
          </cell>
          <cell r="Q229" t="str">
            <v>22/6/2011</v>
          </cell>
          <cell r="Y229" t="str">
            <v>317436</v>
          </cell>
          <cell r="Z229" t="str">
            <v>778743</v>
          </cell>
          <cell r="AA229" t="str">
            <v>OTO0300004335_50</v>
          </cell>
          <cell r="AB229" t="str">
            <v>27/6/2011</v>
          </cell>
          <cell r="AC229" t="str">
            <v>OANH</v>
          </cell>
          <cell r="AD229" t="str">
            <v>R</v>
          </cell>
        </row>
        <row r="230">
          <cell r="D230" t="str">
            <v>110097952</v>
          </cell>
          <cell r="E230" t="str">
            <v>CÔNG TY TNHH TM VÀ DỊCH VỤ LINH TRANG</v>
          </cell>
          <cell r="F230" t="str">
            <v>SỐ 1 NGÕ 133, NGUYỄN VĂN CỪ</v>
          </cell>
          <cell r="G230" t="str">
            <v>KHÔNG CÓ</v>
          </cell>
          <cell r="H230" t="str">
            <v>110097952</v>
          </cell>
          <cell r="I230" t="str">
            <v>30K-9307</v>
          </cell>
          <cell r="J230" t="str">
            <v>22/6/2011</v>
          </cell>
          <cell r="K230" t="str">
            <v>22/6/2012</v>
          </cell>
          <cell r="L230">
            <v>630000</v>
          </cell>
          <cell r="M230">
            <v>63000</v>
          </cell>
          <cell r="O230">
            <v>693000</v>
          </cell>
          <cell r="Q230" t="str">
            <v>22/6/2011</v>
          </cell>
          <cell r="AA230" t="str">
            <v>OTO0300004335_50</v>
          </cell>
          <cell r="AB230" t="str">
            <v>27/6/2011</v>
          </cell>
          <cell r="AC230" t="str">
            <v>OANH</v>
          </cell>
          <cell r="AD230" t="str">
            <v>R</v>
          </cell>
        </row>
        <row r="231">
          <cell r="D231" t="str">
            <v>110097838</v>
          </cell>
          <cell r="E231" t="str">
            <v>CÔNG TY TNHH BẮC HÀ</v>
          </cell>
          <cell r="F231" t="str">
            <v>Đông Anh, HN</v>
          </cell>
          <cell r="G231" t="str">
            <v>KHÔNG CÓ</v>
          </cell>
          <cell r="H231" t="str">
            <v>110097838</v>
          </cell>
          <cell r="I231" t="str">
            <v>29X-1359</v>
          </cell>
          <cell r="J231" t="str">
            <v>23/6/2011</v>
          </cell>
          <cell r="K231" t="str">
            <v>23/6/2012</v>
          </cell>
          <cell r="L231">
            <v>345000</v>
          </cell>
          <cell r="M231">
            <v>34500</v>
          </cell>
          <cell r="O231">
            <v>379500</v>
          </cell>
          <cell r="Q231" t="str">
            <v>23/6/2011</v>
          </cell>
          <cell r="AA231" t="str">
            <v>OTO0300004335_50</v>
          </cell>
          <cell r="AB231" t="str">
            <v>27/6/2011</v>
          </cell>
          <cell r="AC231" t="str">
            <v>OANH</v>
          </cell>
          <cell r="AD231" t="str">
            <v>R</v>
          </cell>
        </row>
        <row r="232">
          <cell r="D232" t="str">
            <v>110097839</v>
          </cell>
          <cell r="E232" t="str">
            <v>CTY TNHH TM HÙNG PHÁT</v>
          </cell>
          <cell r="F232" t="str">
            <v>Uy Nỗ, Đông Anh, Hà Nội</v>
          </cell>
          <cell r="G232" t="str">
            <v>KHÔNG CÓ</v>
          </cell>
          <cell r="H232" t="str">
            <v>110097839</v>
          </cell>
          <cell r="I232" t="str">
            <v>30L-3529</v>
          </cell>
          <cell r="J232" t="str">
            <v>24/6/2011</v>
          </cell>
          <cell r="K232" t="str">
            <v>24/6/2012</v>
          </cell>
          <cell r="L232">
            <v>656000</v>
          </cell>
          <cell r="M232">
            <v>65600</v>
          </cell>
          <cell r="N232">
            <v>30000</v>
          </cell>
          <cell r="O232">
            <v>751600</v>
          </cell>
          <cell r="Q232" t="str">
            <v>24/6/2011</v>
          </cell>
          <cell r="AA232" t="str">
            <v>OTO0300004335_50</v>
          </cell>
          <cell r="AB232" t="str">
            <v>27/6/2011</v>
          </cell>
          <cell r="AC232" t="str">
            <v>OANH</v>
          </cell>
          <cell r="AD232" t="str">
            <v>R</v>
          </cell>
        </row>
        <row r="233">
          <cell r="D233" t="str">
            <v>110140021</v>
          </cell>
          <cell r="E233" t="str">
            <v>DNTN XÍ NGHIỆP BAO BÌ CÔNG MINH</v>
          </cell>
          <cell r="F233" t="str">
            <v>MÊ LINH, HÀ NỘI</v>
          </cell>
          <cell r="G233" t="str">
            <v>KHÔNG CÓ</v>
          </cell>
          <cell r="H233" t="str">
            <v>110140021</v>
          </cell>
          <cell r="I233" t="str">
            <v>30U-6763</v>
          </cell>
          <cell r="J233" t="str">
            <v>24/6/2011</v>
          </cell>
          <cell r="K233" t="str">
            <v>24/6/2012</v>
          </cell>
          <cell r="L233">
            <v>656000</v>
          </cell>
          <cell r="M233">
            <v>65600</v>
          </cell>
          <cell r="N233">
            <v>30000</v>
          </cell>
          <cell r="O233">
            <v>751600</v>
          </cell>
          <cell r="Q233" t="str">
            <v>24/6/2011</v>
          </cell>
          <cell r="AA233" t="str">
            <v>OTO0300004335_50</v>
          </cell>
          <cell r="AB233" t="str">
            <v>27/6/2011</v>
          </cell>
          <cell r="AC233" t="str">
            <v>OANH</v>
          </cell>
          <cell r="AD233" t="str">
            <v>R</v>
          </cell>
        </row>
        <row r="234">
          <cell r="D234" t="str">
            <v>110097854</v>
          </cell>
          <cell r="E234" t="str">
            <v>ĐỖ ANH TÚ</v>
          </cell>
          <cell r="F234" t="str">
            <v>ĐỐNG ĐA, HN</v>
          </cell>
          <cell r="G234" t="str">
            <v>KHÔNG CÓ</v>
          </cell>
          <cell r="H234" t="str">
            <v>110097854</v>
          </cell>
          <cell r="J234" t="str">
            <v>24/6/2011</v>
          </cell>
          <cell r="K234" t="str">
            <v>24/6/2012</v>
          </cell>
          <cell r="L234">
            <v>345000</v>
          </cell>
          <cell r="M234">
            <v>34500</v>
          </cell>
          <cell r="N234">
            <v>50000</v>
          </cell>
          <cell r="O234">
            <v>429500</v>
          </cell>
          <cell r="Q234" t="str">
            <v>24/6/2011</v>
          </cell>
          <cell r="Y234" t="str">
            <v>317440</v>
          </cell>
          <cell r="Z234" t="str">
            <v>777367</v>
          </cell>
          <cell r="AA234" t="str">
            <v>OTO0300004335_50</v>
          </cell>
          <cell r="AB234" t="str">
            <v>27/6/2011</v>
          </cell>
          <cell r="AC234" t="str">
            <v>OANH</v>
          </cell>
          <cell r="AD234" t="str">
            <v>R</v>
          </cell>
        </row>
        <row r="235">
          <cell r="D235" t="str">
            <v>110140041</v>
          </cell>
          <cell r="E235" t="str">
            <v>NGÔ ĐẠO AM</v>
          </cell>
          <cell r="F235" t="str">
            <v>LỘC HÀ, MAI LÂM, ĐÔNG ANH, HÀ NỘI</v>
          </cell>
          <cell r="G235" t="str">
            <v>KHÔNG CÓ</v>
          </cell>
          <cell r="H235" t="str">
            <v>110140041</v>
          </cell>
          <cell r="I235" t="str">
            <v>29B-003.46</v>
          </cell>
          <cell r="J235" t="str">
            <v>26/6/2011</v>
          </cell>
          <cell r="K235" t="str">
            <v>26/6/2012</v>
          </cell>
          <cell r="L235">
            <v>2036000</v>
          </cell>
          <cell r="M235">
            <v>203600</v>
          </cell>
          <cell r="N235">
            <v>10000</v>
          </cell>
          <cell r="O235">
            <v>2249600</v>
          </cell>
          <cell r="Q235" t="str">
            <v>26/6/2011</v>
          </cell>
          <cell r="AA235" t="str">
            <v>OTO0300004335_50</v>
          </cell>
          <cell r="AB235" t="str">
            <v>27/6/2011</v>
          </cell>
          <cell r="AC235" t="str">
            <v>OANH</v>
          </cell>
          <cell r="AD235" t="str">
            <v>R</v>
          </cell>
        </row>
        <row r="236">
          <cell r="D236" t="str">
            <v>110140011</v>
          </cell>
          <cell r="E236" t="str">
            <v>NGUYỄN VĂN TUẤN</v>
          </cell>
          <cell r="F236" t="str">
            <v>HÀ NỘI</v>
          </cell>
          <cell r="G236" t="str">
            <v>KHÔNG CÓ</v>
          </cell>
          <cell r="H236" t="str">
            <v>110140011</v>
          </cell>
          <cell r="I236" t="str">
            <v>29Z-0918</v>
          </cell>
          <cell r="J236" t="str">
            <v>24/6/2011</v>
          </cell>
          <cell r="K236" t="str">
            <v>24/6/2012</v>
          </cell>
          <cell r="L236">
            <v>656000</v>
          </cell>
          <cell r="M236">
            <v>65600</v>
          </cell>
          <cell r="O236">
            <v>721600</v>
          </cell>
          <cell r="Q236" t="str">
            <v>24/6/2011</v>
          </cell>
          <cell r="AA236" t="str">
            <v>OTO0300004335_50</v>
          </cell>
          <cell r="AB236" t="str">
            <v>27/6/2011</v>
          </cell>
          <cell r="AC236" t="str">
            <v>OANH</v>
          </cell>
          <cell r="AD236" t="str">
            <v>R</v>
          </cell>
        </row>
        <row r="237">
          <cell r="D237" t="str">
            <v>110140012</v>
          </cell>
          <cell r="E237" t="str">
            <v>NGUYỄN DUY THẢO</v>
          </cell>
          <cell r="F237" t="str">
            <v>HÀ NỘI</v>
          </cell>
          <cell r="G237" t="str">
            <v>KHÔNG CÓ</v>
          </cell>
          <cell r="H237" t="str">
            <v>110140012</v>
          </cell>
          <cell r="I237" t="str">
            <v>30H-6143</v>
          </cell>
          <cell r="J237" t="str">
            <v>24/6/2011</v>
          </cell>
          <cell r="K237" t="str">
            <v>24/6/2012</v>
          </cell>
          <cell r="L237">
            <v>900000</v>
          </cell>
          <cell r="M237">
            <v>90000</v>
          </cell>
          <cell r="O237">
            <v>990000</v>
          </cell>
          <cell r="Q237" t="str">
            <v>24/6/2011</v>
          </cell>
          <cell r="AA237" t="str">
            <v>OTO0300004335_50</v>
          </cell>
          <cell r="AB237" t="str">
            <v>27/6/2011</v>
          </cell>
          <cell r="AC237" t="str">
            <v>OANH</v>
          </cell>
          <cell r="AD237" t="str">
            <v>R</v>
          </cell>
        </row>
        <row r="238">
          <cell r="D238" t="str">
            <v>110140351</v>
          </cell>
          <cell r="E238" t="str">
            <v>NGUYỄN VĂN QUẢN</v>
          </cell>
          <cell r="F238" t="str">
            <v>P,Phố Mới -TP Lào Cai</v>
          </cell>
          <cell r="G238" t="str">
            <v>KHÔNG CÓ</v>
          </cell>
          <cell r="H238" t="str">
            <v>110140351</v>
          </cell>
          <cell r="I238" t="str">
            <v>24N-4645</v>
          </cell>
          <cell r="J238" t="str">
            <v>24/6/2011</v>
          </cell>
          <cell r="K238" t="str">
            <v>24/6/2012</v>
          </cell>
          <cell r="L238">
            <v>1760000</v>
          </cell>
          <cell r="M238">
            <v>176000</v>
          </cell>
          <cell r="N238">
            <v>40000</v>
          </cell>
          <cell r="O238">
            <v>1976000</v>
          </cell>
          <cell r="Q238" t="str">
            <v>24/6/2011</v>
          </cell>
          <cell r="R238" t="str">
            <v>24/6/2011</v>
          </cell>
          <cell r="S238" t="str">
            <v>DONGFENG</v>
          </cell>
          <cell r="T238" t="str">
            <v>VÀNG</v>
          </cell>
          <cell r="U238">
            <v>2</v>
          </cell>
          <cell r="V238">
            <v>2007</v>
          </cell>
          <cell r="W238" t="str">
            <v>13,7T</v>
          </cell>
          <cell r="AA238" t="str">
            <v>OTO0300003023_1</v>
          </cell>
          <cell r="AB238" t="str">
            <v>24/6/2011</v>
          </cell>
          <cell r="AC238" t="str">
            <v>LAO CAI</v>
          </cell>
          <cell r="AD238" t="str">
            <v>R</v>
          </cell>
        </row>
        <row r="239">
          <cell r="D239" t="str">
            <v>110140352</v>
          </cell>
          <cell r="E239" t="str">
            <v>CTY TNHHTM &amp;DVVT HƯNG THÀNH</v>
          </cell>
          <cell r="F239" t="str">
            <v>P,Phố Mới -TP Lào Cai</v>
          </cell>
          <cell r="G239" t="str">
            <v>KHÔNG CÓ</v>
          </cell>
          <cell r="H239" t="str">
            <v>110140352</v>
          </cell>
          <cell r="I239" t="str">
            <v>24N-5199</v>
          </cell>
          <cell r="J239" t="str">
            <v>24/6/2011</v>
          </cell>
          <cell r="K239" t="str">
            <v>24/6/2012</v>
          </cell>
          <cell r="L239">
            <v>1760000</v>
          </cell>
          <cell r="M239">
            <v>176000</v>
          </cell>
          <cell r="N239">
            <v>40000</v>
          </cell>
          <cell r="O239">
            <v>1976000</v>
          </cell>
          <cell r="Q239" t="str">
            <v>24/6/2011</v>
          </cell>
          <cell r="R239" t="str">
            <v>24/6/2012</v>
          </cell>
          <cell r="S239" t="str">
            <v>DONGFENG</v>
          </cell>
          <cell r="T239" t="str">
            <v>VÀNG</v>
          </cell>
          <cell r="U239">
            <v>2</v>
          </cell>
          <cell r="V239">
            <v>2007</v>
          </cell>
          <cell r="W239" t="str">
            <v>13,7T</v>
          </cell>
          <cell r="AA239" t="str">
            <v>OTO0300003023_1</v>
          </cell>
          <cell r="AB239" t="str">
            <v>24/6/2011</v>
          </cell>
          <cell r="AC239" t="str">
            <v>LAO CAI</v>
          </cell>
          <cell r="AD239" t="str">
            <v>R</v>
          </cell>
        </row>
        <row r="240">
          <cell r="D240" t="str">
            <v>110140353</v>
          </cell>
          <cell r="E240" t="str">
            <v>CTY TMTH TIẾN THÀNH</v>
          </cell>
          <cell r="F240" t="str">
            <v>TP LÀO CAI</v>
          </cell>
          <cell r="G240" t="str">
            <v>KHÔNG CÓ</v>
          </cell>
          <cell r="H240" t="str">
            <v>110140353</v>
          </cell>
          <cell r="I240" t="str">
            <v>24N-2537</v>
          </cell>
          <cell r="J240" t="str">
            <v>24/6/2011</v>
          </cell>
          <cell r="K240" t="str">
            <v>24/6/2012</v>
          </cell>
          <cell r="L240">
            <v>656000</v>
          </cell>
          <cell r="M240">
            <v>65600</v>
          </cell>
          <cell r="N240">
            <v>60000</v>
          </cell>
          <cell r="O240">
            <v>781600</v>
          </cell>
          <cell r="Q240" t="str">
            <v>24/6/2011</v>
          </cell>
          <cell r="R240" t="str">
            <v>24/6/2012</v>
          </cell>
          <cell r="S240" t="str">
            <v>HUYNĐAI</v>
          </cell>
          <cell r="U240">
            <v>3</v>
          </cell>
          <cell r="W240" t="str">
            <v>2,5T</v>
          </cell>
          <cell r="AA240" t="str">
            <v>OTO0300003023_1</v>
          </cell>
          <cell r="AB240" t="str">
            <v>24/6/2011</v>
          </cell>
          <cell r="AC240" t="str">
            <v>LAO CAI</v>
          </cell>
          <cell r="AD240" t="str">
            <v>R</v>
          </cell>
        </row>
        <row r="241">
          <cell r="D241" t="str">
            <v>110140354</v>
          </cell>
          <cell r="E241" t="str">
            <v>PHÒNG QUẢN LÝ ĐÔ THỊ HUYỆN BẮC HÀ</v>
          </cell>
          <cell r="F241" t="str">
            <v>TT BẮC HÀ-TP LÀO CAI</v>
          </cell>
          <cell r="G241" t="str">
            <v>KHÔNG CÓ</v>
          </cell>
          <cell r="H241" t="str">
            <v>110140354</v>
          </cell>
          <cell r="I241" t="str">
            <v>24LA-0162</v>
          </cell>
          <cell r="J241" t="str">
            <v>25/6/2011</v>
          </cell>
          <cell r="K241" t="str">
            <v>25/6/2012</v>
          </cell>
          <cell r="L241">
            <v>656000</v>
          </cell>
          <cell r="M241">
            <v>65600</v>
          </cell>
          <cell r="N241">
            <v>20000</v>
          </cell>
          <cell r="O241">
            <v>741600</v>
          </cell>
          <cell r="Q241" t="str">
            <v>25/6/2011</v>
          </cell>
          <cell r="R241" t="str">
            <v>25/6/2012</v>
          </cell>
          <cell r="S241" t="str">
            <v>MÁY XÚC BÁNH LỐP</v>
          </cell>
          <cell r="T241" t="str">
            <v>VÀNG</v>
          </cell>
          <cell r="U241">
            <v>1</v>
          </cell>
          <cell r="V241">
            <v>2000</v>
          </cell>
          <cell r="AA241" t="str">
            <v>OTO0300003023_1</v>
          </cell>
          <cell r="AB241" t="str">
            <v>24/6/2011</v>
          </cell>
          <cell r="AC241" t="str">
            <v>LAO CAI</v>
          </cell>
          <cell r="AD241" t="str">
            <v>R</v>
          </cell>
        </row>
        <row r="242">
          <cell r="D242" t="str">
            <v>110140302</v>
          </cell>
          <cell r="E242" t="str">
            <v>BÙI ĐĂNG ĐA</v>
          </cell>
          <cell r="F242" t="str">
            <v>Thanh Oai, Hà nội</v>
          </cell>
          <cell r="G242" t="str">
            <v>KHÔNG CÓ</v>
          </cell>
          <cell r="H242">
            <v>110140302</v>
          </cell>
          <cell r="J242" t="str">
            <v>23/6/2011</v>
          </cell>
          <cell r="K242" t="str">
            <v>23/6/2012</v>
          </cell>
          <cell r="L242">
            <v>345000</v>
          </cell>
          <cell r="M242">
            <v>34500</v>
          </cell>
          <cell r="N242">
            <v>150000</v>
          </cell>
          <cell r="O242">
            <v>529500</v>
          </cell>
          <cell r="Q242" t="str">
            <v>23/6/2011</v>
          </cell>
          <cell r="S242" t="str">
            <v>Toyota</v>
          </cell>
          <cell r="U242">
            <v>5</v>
          </cell>
          <cell r="Y242" t="str">
            <v>5045112</v>
          </cell>
          <cell r="Z242">
            <v>217748</v>
          </cell>
          <cell r="AA242" t="str">
            <v>OTO0399990400_46</v>
          </cell>
          <cell r="AB242" t="str">
            <v>28/6/20122</v>
          </cell>
          <cell r="AC242" t="str">
            <v>Yến</v>
          </cell>
          <cell r="AD242" t="str">
            <v>R</v>
          </cell>
        </row>
        <row r="243">
          <cell r="D243" t="str">
            <v>110140355</v>
          </cell>
          <cell r="E243" t="str">
            <v>CTYTNHH TM HƯNG TÍN</v>
          </cell>
          <cell r="F243" t="str">
            <v>P,Phố Mới -TP Lào Cai</v>
          </cell>
          <cell r="G243" t="str">
            <v>KHÔNG CÓ</v>
          </cell>
          <cell r="H243" t="str">
            <v>110140355</v>
          </cell>
          <cell r="I243" t="str">
            <v>24N-4543</v>
          </cell>
          <cell r="J243" t="str">
            <v>28/6/2011</v>
          </cell>
          <cell r="K243" t="str">
            <v>28/6/2012</v>
          </cell>
          <cell r="L243">
            <v>656000</v>
          </cell>
          <cell r="M243">
            <v>65600</v>
          </cell>
          <cell r="N243">
            <v>60000</v>
          </cell>
          <cell r="O243">
            <v>781600</v>
          </cell>
          <cell r="Q243" t="str">
            <v>28/6/2011</v>
          </cell>
          <cell r="R243" t="str">
            <v>28/6/2011</v>
          </cell>
          <cell r="S243" t="str">
            <v>KIA</v>
          </cell>
          <cell r="U243">
            <v>3</v>
          </cell>
          <cell r="W243" t="str">
            <v>1,2T</v>
          </cell>
          <cell r="AA243" t="str">
            <v>OTO0300003023_2</v>
          </cell>
          <cell r="AB243" t="str">
            <v>28/6/2011</v>
          </cell>
          <cell r="AC243" t="str">
            <v>HẢI ANH</v>
          </cell>
          <cell r="AD243" t="str">
            <v>R</v>
          </cell>
        </row>
        <row r="244">
          <cell r="D244" t="str">
            <v>110140371</v>
          </cell>
          <cell r="E244" t="str">
            <v>TÀN VĂN CƯỜNG</v>
          </cell>
          <cell r="F244" t="str">
            <v>P NĂM CƯỜNG-TP LÀO CAI</v>
          </cell>
          <cell r="G244" t="str">
            <v>KHÔNG CÓ</v>
          </cell>
          <cell r="H244" t="str">
            <v>110140371</v>
          </cell>
          <cell r="I244" t="str">
            <v>24N-3844</v>
          </cell>
          <cell r="J244" t="str">
            <v>28/6/2011</v>
          </cell>
          <cell r="K244" t="str">
            <v>28/6/2012</v>
          </cell>
          <cell r="L244">
            <v>1518000</v>
          </cell>
          <cell r="M244">
            <v>151800</v>
          </cell>
          <cell r="N244">
            <v>40000</v>
          </cell>
          <cell r="O244">
            <v>1709800</v>
          </cell>
          <cell r="Q244" t="str">
            <v>28/6/2011</v>
          </cell>
          <cell r="R244" t="str">
            <v>28/6/2012</v>
          </cell>
          <cell r="S244" t="str">
            <v>KHÁCH NHỎ</v>
          </cell>
          <cell r="U244">
            <v>12</v>
          </cell>
          <cell r="AA244" t="str">
            <v>OTO0300003023_2</v>
          </cell>
          <cell r="AB244" t="str">
            <v>28/6/2011</v>
          </cell>
          <cell r="AC244" t="str">
            <v>HOA</v>
          </cell>
          <cell r="AD244" t="str">
            <v>R</v>
          </cell>
        </row>
        <row r="245">
          <cell r="D245" t="str">
            <v>110140372</v>
          </cell>
          <cell r="E245" t="str">
            <v>DOÃN THANH SƠN</v>
          </cell>
          <cell r="F245" t="str">
            <v>P.DUYÊN HẢI-TP LÀO CAI</v>
          </cell>
          <cell r="G245" t="str">
            <v>KHÔNG CÓ</v>
          </cell>
          <cell r="H245" t="str">
            <v>110140372</v>
          </cell>
          <cell r="I245" t="str">
            <v>24A-003,92</v>
          </cell>
          <cell r="J245" t="str">
            <v>28/6/2011</v>
          </cell>
          <cell r="K245" t="str">
            <v>28/6/2012</v>
          </cell>
          <cell r="L245">
            <v>345000</v>
          </cell>
          <cell r="M245">
            <v>34500</v>
          </cell>
          <cell r="N245">
            <v>100000</v>
          </cell>
          <cell r="O245">
            <v>479500</v>
          </cell>
          <cell r="Q245" t="str">
            <v>28/6/2011</v>
          </cell>
          <cell r="R245" t="str">
            <v>28/6/2012</v>
          </cell>
          <cell r="S245" t="str">
            <v>CAMRY</v>
          </cell>
          <cell r="U245">
            <v>5</v>
          </cell>
          <cell r="AA245" t="str">
            <v>OTO0300003023_2</v>
          </cell>
          <cell r="AB245" t="str">
            <v>28/6/2011</v>
          </cell>
          <cell r="AC245" t="str">
            <v>HOA</v>
          </cell>
          <cell r="AD245" t="str">
            <v>R</v>
          </cell>
        </row>
        <row r="246">
          <cell r="D246" t="str">
            <v>110140373</v>
          </cell>
          <cell r="E246" t="str">
            <v>CTY CPĐT &amp; XD GIAO THÔNG</v>
          </cell>
          <cell r="F246" t="str">
            <v>18 GIẢI PHÓNG-HN</v>
          </cell>
          <cell r="G246" t="str">
            <v>KHÔNG CÓ</v>
          </cell>
          <cell r="H246" t="str">
            <v>110140373</v>
          </cell>
          <cell r="I246" t="str">
            <v>30F-4265</v>
          </cell>
          <cell r="J246" t="str">
            <v>28/6/2011</v>
          </cell>
          <cell r="K246" t="str">
            <v>28/6/2012</v>
          </cell>
          <cell r="L246">
            <v>690000</v>
          </cell>
          <cell r="M246">
            <v>69000</v>
          </cell>
          <cell r="N246">
            <v>140000</v>
          </cell>
          <cell r="O246">
            <v>899000</v>
          </cell>
          <cell r="Q246" t="str">
            <v>28/6/2011</v>
          </cell>
          <cell r="R246" t="str">
            <v>28/6/2012</v>
          </cell>
          <cell r="S246" t="str">
            <v>FORD</v>
          </cell>
          <cell r="U246">
            <v>7</v>
          </cell>
          <cell r="AA246" t="str">
            <v>OTO0300003023_2</v>
          </cell>
          <cell r="AB246" t="str">
            <v>28/6/2011</v>
          </cell>
          <cell r="AC246" t="str">
            <v>HOA</v>
          </cell>
          <cell r="AD246" t="str">
            <v>R</v>
          </cell>
        </row>
        <row r="247">
          <cell r="D247" t="str">
            <v>110140081</v>
          </cell>
          <cell r="E247" t="str">
            <v>CÔNG TY CP ĐTXD &amp; TM NGỌC ANH</v>
          </cell>
          <cell r="F247" t="str">
            <v>206 PHỐ VỌNG, HN</v>
          </cell>
          <cell r="G247" t="str">
            <v>KHÔNG CÓ</v>
          </cell>
          <cell r="H247" t="str">
            <v>110140081</v>
          </cell>
          <cell r="I247" t="str">
            <v>30X-6869</v>
          </cell>
          <cell r="J247" t="str">
            <v>28/6/2011</v>
          </cell>
          <cell r="K247" t="str">
            <v>28/6/2012</v>
          </cell>
          <cell r="L247">
            <v>656000</v>
          </cell>
          <cell r="M247">
            <v>65600</v>
          </cell>
          <cell r="N247">
            <v>30000</v>
          </cell>
          <cell r="O247">
            <v>751600</v>
          </cell>
          <cell r="Q247" t="str">
            <v>28/6/2011</v>
          </cell>
          <cell r="AA247" t="str">
            <v>OTO0300004335_52</v>
          </cell>
          <cell r="AB247" t="str">
            <v>30/6/2011</v>
          </cell>
          <cell r="AC247" t="str">
            <v>OANH</v>
          </cell>
          <cell r="AD247" t="str">
            <v>R</v>
          </cell>
        </row>
        <row r="248">
          <cell r="D248" t="str">
            <v>110097818</v>
          </cell>
          <cell r="E248" t="str">
            <v>CÔNG TY CP TẤM LỢP VLXD ĐÔNG ANH</v>
          </cell>
          <cell r="F248" t="str">
            <v>ĐÔNG ANH, HN</v>
          </cell>
          <cell r="G248" t="str">
            <v>KHÔNG CÓ</v>
          </cell>
          <cell r="H248" t="str">
            <v>110097818</v>
          </cell>
          <cell r="I248" t="str">
            <v>29Y-3819</v>
          </cell>
          <cell r="J248" t="str">
            <v>29/6/2011</v>
          </cell>
          <cell r="K248" t="str">
            <v>29/6/2012</v>
          </cell>
          <cell r="L248">
            <v>1277000</v>
          </cell>
          <cell r="M248">
            <v>127700</v>
          </cell>
          <cell r="N248">
            <v>30000</v>
          </cell>
          <cell r="O248">
            <v>1434700</v>
          </cell>
          <cell r="Q248" t="str">
            <v>29/6/2011</v>
          </cell>
          <cell r="AA248" t="str">
            <v>OTO0300004335_52</v>
          </cell>
          <cell r="AB248" t="str">
            <v>30/6/2011</v>
          </cell>
          <cell r="AC248" t="str">
            <v>OANH</v>
          </cell>
          <cell r="AD248" t="str">
            <v>R</v>
          </cell>
        </row>
        <row r="249">
          <cell r="D249" t="str">
            <v>110097819</v>
          </cell>
          <cell r="E249" t="str">
            <v>CÔNG TY CP TẤM LỢP VLXD ĐÔNG ANH</v>
          </cell>
          <cell r="F249" t="str">
            <v>ĐÔNG ANH, HN</v>
          </cell>
          <cell r="G249" t="str">
            <v>KHÔNG CÓ</v>
          </cell>
          <cell r="H249" t="str">
            <v>110097819</v>
          </cell>
          <cell r="I249" t="str">
            <v>29K-2299</v>
          </cell>
          <cell r="J249" t="str">
            <v>29/6/2011</v>
          </cell>
          <cell r="K249" t="str">
            <v>29/6/2012</v>
          </cell>
          <cell r="L249">
            <v>2243000</v>
          </cell>
          <cell r="M249">
            <v>224300</v>
          </cell>
          <cell r="N249">
            <v>30000</v>
          </cell>
          <cell r="O249">
            <v>2497300</v>
          </cell>
          <cell r="Q249" t="str">
            <v>29/6/2011</v>
          </cell>
          <cell r="AA249" t="str">
            <v>OTO0300004335_52</v>
          </cell>
          <cell r="AB249" t="str">
            <v>30/6/2011</v>
          </cell>
          <cell r="AC249" t="str">
            <v>OANH</v>
          </cell>
          <cell r="AD249" t="str">
            <v>R</v>
          </cell>
        </row>
        <row r="250">
          <cell r="D250" t="str">
            <v>110097820</v>
          </cell>
          <cell r="E250" t="str">
            <v>Công ty TNHH Khang Minh</v>
          </cell>
          <cell r="F250" t="str">
            <v>ĐÔNG ANH, HN</v>
          </cell>
          <cell r="G250" t="str">
            <v>KHÔNG CÓ</v>
          </cell>
          <cell r="H250" t="str">
            <v>110097820</v>
          </cell>
          <cell r="I250" t="str">
            <v>29A-266.24</v>
          </cell>
          <cell r="J250" t="str">
            <v>29/6/2011</v>
          </cell>
          <cell r="K250" t="str">
            <v>29/6/2012</v>
          </cell>
          <cell r="L250">
            <v>345000</v>
          </cell>
          <cell r="M250">
            <v>34500</v>
          </cell>
          <cell r="N250">
            <v>100000</v>
          </cell>
          <cell r="O250">
            <v>479500</v>
          </cell>
          <cell r="Q250" t="str">
            <v>29/6/2011</v>
          </cell>
          <cell r="AA250" t="str">
            <v>OTO0300004335_52</v>
          </cell>
          <cell r="AB250" t="str">
            <v>30/6/2011</v>
          </cell>
          <cell r="AC250" t="str">
            <v>OANH</v>
          </cell>
          <cell r="AD250" t="str">
            <v>R</v>
          </cell>
        </row>
        <row r="251">
          <cell r="D251" t="str">
            <v>110140051</v>
          </cell>
          <cell r="E251" t="str">
            <v>NGUYỄN VĂN KHIÊM</v>
          </cell>
          <cell r="F251" t="str">
            <v>ĐÔNG ANH, HN</v>
          </cell>
          <cell r="G251" t="str">
            <v>KHÔNG CÓ</v>
          </cell>
          <cell r="H251" t="str">
            <v>110140051</v>
          </cell>
          <cell r="J251" t="str">
            <v>28/6/2011</v>
          </cell>
          <cell r="K251" t="str">
            <v>28/6/2012</v>
          </cell>
          <cell r="L251">
            <v>345000</v>
          </cell>
          <cell r="M251">
            <v>34500</v>
          </cell>
          <cell r="N251">
            <v>100000</v>
          </cell>
          <cell r="O251">
            <v>479500</v>
          </cell>
          <cell r="Q251" t="str">
            <v>28/6/2011</v>
          </cell>
          <cell r="Y251" t="str">
            <v>105717</v>
          </cell>
          <cell r="Z251" t="str">
            <v>162191</v>
          </cell>
          <cell r="AA251" t="str">
            <v>OTO0300004335_52</v>
          </cell>
          <cell r="AB251" t="str">
            <v>30/6/2011</v>
          </cell>
          <cell r="AC251" t="str">
            <v>OANH</v>
          </cell>
          <cell r="AD251" t="str">
            <v>R</v>
          </cell>
        </row>
        <row r="252">
          <cell r="D252" t="str">
            <v>110140052</v>
          </cell>
          <cell r="E252" t="str">
            <v>TRƯƠNG MẠNH NGUYÊN</v>
          </cell>
          <cell r="F252" t="str">
            <v>2A HÀNG BÀI, HOÀN KIỀM, HN</v>
          </cell>
          <cell r="G252" t="str">
            <v>KHÔNG CÓ</v>
          </cell>
          <cell r="H252" t="str">
            <v>110140052</v>
          </cell>
          <cell r="J252" t="str">
            <v>29/6/2011</v>
          </cell>
          <cell r="K252" t="str">
            <v>29/6/2012</v>
          </cell>
          <cell r="L252">
            <v>345000</v>
          </cell>
          <cell r="M252">
            <v>34500</v>
          </cell>
          <cell r="N252">
            <v>100000</v>
          </cell>
          <cell r="O252">
            <v>479500</v>
          </cell>
          <cell r="Q252" t="str">
            <v>29/6/2011</v>
          </cell>
          <cell r="Y252" t="str">
            <v>313844</v>
          </cell>
          <cell r="Z252" t="str">
            <v>389741</v>
          </cell>
          <cell r="AA252" t="str">
            <v>OTO0300004335_52</v>
          </cell>
          <cell r="AB252" t="str">
            <v>30/6/2011</v>
          </cell>
          <cell r="AC252" t="str">
            <v>OANH</v>
          </cell>
          <cell r="AD252" t="str">
            <v>R</v>
          </cell>
        </row>
        <row r="253">
          <cell r="D253" t="str">
            <v>110140022</v>
          </cell>
          <cell r="E253" t="str">
            <v>CÔNG TY TNHH MTV XÂY LẮP ĐIỆN 1 BA LA</v>
          </cell>
          <cell r="F253" t="str">
            <v>HÀ ĐÔNG, HN</v>
          </cell>
          <cell r="G253" t="str">
            <v>KHÔNG CÓ</v>
          </cell>
          <cell r="H253" t="str">
            <v>110140022</v>
          </cell>
          <cell r="I253" t="str">
            <v>30S-0236</v>
          </cell>
          <cell r="J253" t="str">
            <v>29/6/2011</v>
          </cell>
          <cell r="K253" t="str">
            <v>29/6/2012</v>
          </cell>
          <cell r="L253">
            <v>345000</v>
          </cell>
          <cell r="M253">
            <v>34500</v>
          </cell>
          <cell r="N253">
            <v>50000</v>
          </cell>
          <cell r="O253">
            <v>429500</v>
          </cell>
          <cell r="Q253" t="str">
            <v>29/6/2011</v>
          </cell>
          <cell r="AA253" t="str">
            <v>OTO0300004335_52</v>
          </cell>
          <cell r="AB253" t="str">
            <v>30/6/2011</v>
          </cell>
          <cell r="AC253" t="str">
            <v>OANH</v>
          </cell>
          <cell r="AD253" t="str">
            <v>R</v>
          </cell>
        </row>
        <row r="254">
          <cell r="D254" t="str">
            <v>110140023</v>
          </cell>
          <cell r="E254" t="str">
            <v>BÙI CÔNG CHÍNH</v>
          </cell>
          <cell r="F254" t="str">
            <v>ĐẠI LA, HN</v>
          </cell>
          <cell r="G254" t="str">
            <v>KHÔNG CÓ</v>
          </cell>
          <cell r="H254" t="str">
            <v>110140023</v>
          </cell>
          <cell r="I254" t="str">
            <v>29M-0226</v>
          </cell>
          <cell r="J254" t="str">
            <v>30/6/2011</v>
          </cell>
          <cell r="K254" t="str">
            <v>30/6/2012</v>
          </cell>
          <cell r="L254">
            <v>656000</v>
          </cell>
          <cell r="M254">
            <v>65600</v>
          </cell>
          <cell r="N254">
            <v>20000</v>
          </cell>
          <cell r="O254">
            <v>741600</v>
          </cell>
          <cell r="Q254" t="str">
            <v>30/6/2011</v>
          </cell>
          <cell r="AA254" t="str">
            <v>OTO0300004335_52</v>
          </cell>
          <cell r="AB254" t="str">
            <v>30/6/2011</v>
          </cell>
          <cell r="AC254" t="str">
            <v>OANH</v>
          </cell>
          <cell r="AD254" t="str">
            <v>R</v>
          </cell>
        </row>
        <row r="255">
          <cell r="D255" t="str">
            <v>110140091</v>
          </cell>
          <cell r="E255" t="str">
            <v>VŨ ĐÌNH NGHĨA</v>
          </cell>
          <cell r="F255" t="str">
            <v>ĐÔNG ANH, HN</v>
          </cell>
          <cell r="G255" t="str">
            <v>KHÔNG CÓ</v>
          </cell>
          <cell r="H255" t="str">
            <v>110140091</v>
          </cell>
          <cell r="I255" t="str">
            <v>29C-082.35</v>
          </cell>
          <cell r="J255" t="str">
            <v>28/6/2011</v>
          </cell>
          <cell r="K255" t="str">
            <v>28/6/2012</v>
          </cell>
          <cell r="L255">
            <v>656000</v>
          </cell>
          <cell r="M255">
            <v>65600</v>
          </cell>
          <cell r="O255">
            <v>721600</v>
          </cell>
          <cell r="Q255" t="str">
            <v>28/6/2011</v>
          </cell>
          <cell r="AA255" t="str">
            <v>OTO0300004335_52</v>
          </cell>
          <cell r="AB255" t="str">
            <v>30/6/2011</v>
          </cell>
          <cell r="AC255" t="str">
            <v>OANH</v>
          </cell>
          <cell r="AD255" t="str">
            <v>R</v>
          </cell>
        </row>
        <row r="256">
          <cell r="D256" t="str">
            <v>110140013</v>
          </cell>
          <cell r="E256" t="str">
            <v>BÙI VĂN TRƯỜNG</v>
          </cell>
          <cell r="F256" t="str">
            <v xml:space="preserve">ĐỨC GIANG </v>
          </cell>
          <cell r="G256" t="str">
            <v>KHÔNG CÓ</v>
          </cell>
          <cell r="H256" t="str">
            <v>110140013</v>
          </cell>
          <cell r="I256" t="str">
            <v>29C-027.64</v>
          </cell>
          <cell r="J256" t="str">
            <v>28/6/2011</v>
          </cell>
          <cell r="K256" t="str">
            <v>28/6/2012</v>
          </cell>
          <cell r="L256">
            <v>656000</v>
          </cell>
          <cell r="M256">
            <v>65600</v>
          </cell>
          <cell r="O256">
            <v>721600</v>
          </cell>
          <cell r="Q256" t="str">
            <v>28/6/2011</v>
          </cell>
          <cell r="AA256" t="str">
            <v>OTO0300004335_52</v>
          </cell>
          <cell r="AB256" t="str">
            <v>30/6/2011</v>
          </cell>
          <cell r="AC256" t="str">
            <v>OANH</v>
          </cell>
          <cell r="AD256" t="str">
            <v>R</v>
          </cell>
        </row>
        <row r="257">
          <cell r="D257" t="str">
            <v>110140014</v>
          </cell>
          <cell r="E257" t="str">
            <v>ĐOÀN MINH QUÂN</v>
          </cell>
          <cell r="F257" t="str">
            <v>SỐ 14, NGÁCH 74, ĐỐNG ĐA, HN</v>
          </cell>
          <cell r="G257" t="str">
            <v>KHÔNG CÓ</v>
          </cell>
          <cell r="H257" t="str">
            <v>110140014</v>
          </cell>
          <cell r="I257" t="str">
            <v>30Z-2043</v>
          </cell>
          <cell r="J257" t="str">
            <v>30/6/2011</v>
          </cell>
          <cell r="K257" t="str">
            <v>30/6/2012</v>
          </cell>
          <cell r="L257">
            <v>345000</v>
          </cell>
          <cell r="M257">
            <v>34500</v>
          </cell>
          <cell r="O257">
            <v>379500</v>
          </cell>
          <cell r="Q257" t="str">
            <v>30/6/2011</v>
          </cell>
          <cell r="AA257" t="str">
            <v>OTO0300004335_52</v>
          </cell>
          <cell r="AB257" t="str">
            <v>30/6/2011</v>
          </cell>
          <cell r="AC257" t="str">
            <v>OANH</v>
          </cell>
          <cell r="AD257" t="str">
            <v>R</v>
          </cell>
        </row>
        <row r="258">
          <cell r="D258" t="str">
            <v>110097837</v>
          </cell>
          <cell r="E258" t="str">
            <v>CÔNG TY TNHH TM HÙNG PHÁT</v>
          </cell>
          <cell r="F258" t="str">
            <v>THỊ TRẤN ĐÔNG ANH, HÀ NỘI</v>
          </cell>
          <cell r="G258" t="str">
            <v>KHÔNG CÓ</v>
          </cell>
          <cell r="H258" t="str">
            <v>110097837</v>
          </cell>
          <cell r="I258" t="str">
            <v>30H-6522</v>
          </cell>
          <cell r="J258" t="str">
            <v>20/6/2011</v>
          </cell>
          <cell r="K258" t="str">
            <v>20/6/2012</v>
          </cell>
          <cell r="L258">
            <v>656000</v>
          </cell>
          <cell r="M258">
            <v>65600</v>
          </cell>
          <cell r="O258">
            <v>721600</v>
          </cell>
          <cell r="Q258" t="str">
            <v>20/6/2011</v>
          </cell>
          <cell r="AA258" t="str">
            <v>OTO0300004335_52</v>
          </cell>
          <cell r="AB258" t="str">
            <v>30/6/2011</v>
          </cell>
          <cell r="AC258" t="str">
            <v>OANH</v>
          </cell>
          <cell r="AD258" t="str">
            <v>R</v>
          </cell>
        </row>
        <row r="259">
          <cell r="D259" t="str">
            <v>110097840</v>
          </cell>
          <cell r="E259" t="str">
            <v>NGUYỄN TIẾN TRUNG</v>
          </cell>
          <cell r="F259" t="str">
            <v>TẰNG MY, NAM HỒNG, Đ.ANH,HN</v>
          </cell>
          <cell r="G259" t="str">
            <v>KHÔNG CÓ</v>
          </cell>
          <cell r="H259" t="str">
            <v>110097840</v>
          </cell>
          <cell r="I259" t="str">
            <v>30S-2942</v>
          </cell>
          <cell r="J259" t="str">
            <v>2/7/2011</v>
          </cell>
          <cell r="K259" t="str">
            <v>2/7/2012</v>
          </cell>
          <cell r="L259">
            <v>1277000</v>
          </cell>
          <cell r="M259">
            <v>127700</v>
          </cell>
          <cell r="N259">
            <v>150000</v>
          </cell>
          <cell r="O259">
            <v>1554700</v>
          </cell>
          <cell r="Q259" t="str">
            <v>2/7/2011</v>
          </cell>
          <cell r="AA259" t="str">
            <v>OTO0300004335_52</v>
          </cell>
          <cell r="AB259" t="str">
            <v>30/6/2011</v>
          </cell>
          <cell r="AC259" t="str">
            <v>OANH</v>
          </cell>
          <cell r="AD259" t="str">
            <v>R</v>
          </cell>
        </row>
        <row r="260">
          <cell r="D260" t="str">
            <v>110140313</v>
          </cell>
          <cell r="E260" t="str">
            <v>NGUYỄN THỊ HƯƠNG</v>
          </cell>
          <cell r="F260" t="str">
            <v>Đình Quán, Phú Diễn, Hà Nội</v>
          </cell>
          <cell r="G260" t="str">
            <v>KHÔNG CÓ</v>
          </cell>
          <cell r="H260">
            <v>110140313</v>
          </cell>
          <cell r="I260" t="str">
            <v>29Z-3599</v>
          </cell>
          <cell r="J260" t="str">
            <v>26/6/2011</v>
          </cell>
          <cell r="K260" t="str">
            <v>26/6/2012</v>
          </cell>
          <cell r="L260">
            <v>656000</v>
          </cell>
          <cell r="M260">
            <v>65600</v>
          </cell>
          <cell r="N260">
            <v>40000</v>
          </cell>
          <cell r="O260">
            <v>761600</v>
          </cell>
          <cell r="Q260" t="str">
            <v>28/6/2011</v>
          </cell>
          <cell r="U260">
            <v>5</v>
          </cell>
          <cell r="AA260" t="str">
            <v>OTO0399990400_49</v>
          </cell>
          <cell r="AB260">
            <v>40640</v>
          </cell>
          <cell r="AC260" t="str">
            <v>Yến</v>
          </cell>
          <cell r="AD260" t="str">
            <v>R</v>
          </cell>
        </row>
        <row r="261">
          <cell r="D261" t="str">
            <v>110140314</v>
          </cell>
          <cell r="E261" t="str">
            <v>Cty CPCN Cao Nhiệt Đới</v>
          </cell>
          <cell r="F261" t="str">
            <v>Mễ Trì, Từ Liêm, hà Nội</v>
          </cell>
          <cell r="G261" t="str">
            <v>KHÔNG CÓ</v>
          </cell>
          <cell r="H261">
            <v>110140314</v>
          </cell>
          <cell r="I261" t="str">
            <v>30H-6173</v>
          </cell>
          <cell r="J261" t="str">
            <v>26/6/2011</v>
          </cell>
          <cell r="K261" t="str">
            <v>26/6/2012</v>
          </cell>
          <cell r="L261">
            <v>690000</v>
          </cell>
          <cell r="M261">
            <v>69000</v>
          </cell>
          <cell r="N261">
            <v>140000</v>
          </cell>
          <cell r="O261">
            <v>899000</v>
          </cell>
          <cell r="Q261" t="str">
            <v>28/6/2011</v>
          </cell>
          <cell r="U261">
            <v>7</v>
          </cell>
          <cell r="AA261" t="str">
            <v>OTO0399990400_49</v>
          </cell>
          <cell r="AB261">
            <v>40640</v>
          </cell>
          <cell r="AC261" t="str">
            <v>Yến</v>
          </cell>
          <cell r="AD261" t="str">
            <v>R</v>
          </cell>
        </row>
        <row r="262">
          <cell r="D262" t="str">
            <v>110140311</v>
          </cell>
          <cell r="E262" t="str">
            <v>Cty CPTNKS &amp;XD Sông Hồng</v>
          </cell>
          <cell r="F262" t="str">
            <v>Nghĩa Tân, Cầu Giấy, HN</v>
          </cell>
          <cell r="G262" t="str">
            <v>KHÔNG CÓ</v>
          </cell>
          <cell r="H262">
            <v>110140311</v>
          </cell>
          <cell r="I262" t="str">
            <v>30L-9624</v>
          </cell>
          <cell r="J262" t="str">
            <v>25/06/2011</v>
          </cell>
          <cell r="K262" t="str">
            <v>25/06/2012</v>
          </cell>
          <cell r="L262">
            <v>690000</v>
          </cell>
          <cell r="M262">
            <v>69000</v>
          </cell>
          <cell r="N262">
            <v>160000</v>
          </cell>
          <cell r="O262">
            <v>919000</v>
          </cell>
          <cell r="Q262" t="str">
            <v>28/6/2011</v>
          </cell>
          <cell r="U262">
            <v>8</v>
          </cell>
          <cell r="AA262" t="str">
            <v>OTO0399990400_49</v>
          </cell>
          <cell r="AB262">
            <v>40640</v>
          </cell>
          <cell r="AC262" t="str">
            <v>Yến</v>
          </cell>
          <cell r="AD262" t="str">
            <v>R</v>
          </cell>
        </row>
        <row r="263">
          <cell r="D263" t="str">
            <v>110097314</v>
          </cell>
          <cell r="E263" t="str">
            <v>Trần Xuân Đinh</v>
          </cell>
          <cell r="F263" t="str">
            <v>Cống Vị, Ba Đình</v>
          </cell>
          <cell r="G263" t="str">
            <v>KHÔNG CÓ</v>
          </cell>
          <cell r="H263">
            <v>110097314</v>
          </cell>
          <cell r="I263" t="str">
            <v>29A-2453.08</v>
          </cell>
          <cell r="J263" t="str">
            <v>24/6/21011</v>
          </cell>
          <cell r="K263" t="str">
            <v>24/6/2012</v>
          </cell>
          <cell r="L263">
            <v>345000</v>
          </cell>
          <cell r="M263">
            <v>34500</v>
          </cell>
          <cell r="O263">
            <v>379500</v>
          </cell>
          <cell r="Q263" t="str">
            <v>24/6/2011</v>
          </cell>
          <cell r="U263">
            <v>5</v>
          </cell>
          <cell r="AA263" t="str">
            <v>OTO0399990400_49</v>
          </cell>
          <cell r="AB263">
            <v>40640</v>
          </cell>
          <cell r="AC263" t="str">
            <v>Luân</v>
          </cell>
          <cell r="AD263" t="str">
            <v>R</v>
          </cell>
        </row>
        <row r="264">
          <cell r="D264" t="str">
            <v>110097315</v>
          </cell>
          <cell r="E264" t="str">
            <v>Đoàn Trần Mai Minh</v>
          </cell>
          <cell r="F264" t="str">
            <v>P409-Tầng 4 TT Quân Khu Thủ Đô, Đống Đa, HN</v>
          </cell>
          <cell r="G264" t="str">
            <v>KHÔNG CÓ</v>
          </cell>
          <cell r="H264">
            <v>110097315</v>
          </cell>
          <cell r="I264" t="str">
            <v>29A-246.81</v>
          </cell>
          <cell r="J264">
            <v>40792</v>
          </cell>
          <cell r="K264">
            <v>41158</v>
          </cell>
          <cell r="L264">
            <v>345000</v>
          </cell>
          <cell r="M264">
            <v>34500</v>
          </cell>
          <cell r="O264">
            <v>379500</v>
          </cell>
          <cell r="Q264">
            <v>40792</v>
          </cell>
          <cell r="U264">
            <v>5</v>
          </cell>
          <cell r="AA264" t="str">
            <v>OTO0399990400_49</v>
          </cell>
          <cell r="AB264">
            <v>40640</v>
          </cell>
          <cell r="AC264" t="str">
            <v>Luân</v>
          </cell>
          <cell r="AD264" t="str">
            <v>R</v>
          </cell>
        </row>
        <row r="265">
          <cell r="D265" t="str">
            <v>110097316</v>
          </cell>
          <cell r="E265" t="str">
            <v>Bùi Thế Hùng</v>
          </cell>
          <cell r="F265" t="str">
            <v>F6,P214,TT Quỳnh Mai, Hai Bà Trưng, Hn</v>
          </cell>
          <cell r="G265" t="str">
            <v>KHÔNG CÓ</v>
          </cell>
          <cell r="H265">
            <v>110097316</v>
          </cell>
          <cell r="J265" t="str">
            <v>13/6/2011</v>
          </cell>
          <cell r="K265" t="str">
            <v>13/6/2012</v>
          </cell>
          <cell r="L265">
            <v>345000</v>
          </cell>
          <cell r="M265">
            <v>34500</v>
          </cell>
          <cell r="O265">
            <v>379500</v>
          </cell>
          <cell r="Q265" t="str">
            <v>13/6/2011</v>
          </cell>
          <cell r="U265">
            <v>5</v>
          </cell>
          <cell r="Y265">
            <v>45703</v>
          </cell>
          <cell r="Z265">
            <v>65201</v>
          </cell>
          <cell r="AA265" t="str">
            <v>OTO0399990400_49</v>
          </cell>
          <cell r="AB265">
            <v>40640</v>
          </cell>
          <cell r="AC265" t="str">
            <v>Luân</v>
          </cell>
          <cell r="AD265" t="str">
            <v>R</v>
          </cell>
        </row>
        <row r="266">
          <cell r="D266" t="str">
            <v>110097317</v>
          </cell>
          <cell r="E266" t="str">
            <v>Hồ Thị Dung</v>
          </cell>
          <cell r="F266" t="str">
            <v>Tổ 6, Yên Hoà, Cầu Giấy, HN</v>
          </cell>
          <cell r="G266" t="str">
            <v>KHÔNG CÓ</v>
          </cell>
          <cell r="H266">
            <v>110097317</v>
          </cell>
          <cell r="J266" t="str">
            <v>20/6/2011</v>
          </cell>
          <cell r="K266" t="str">
            <v>20/6/2012</v>
          </cell>
          <cell r="L266">
            <v>345000</v>
          </cell>
          <cell r="M266">
            <v>34500</v>
          </cell>
          <cell r="O266">
            <v>379500</v>
          </cell>
          <cell r="Q266" t="str">
            <v>20/6/2011</v>
          </cell>
          <cell r="U266">
            <v>5</v>
          </cell>
          <cell r="Y266">
            <v>803477</v>
          </cell>
          <cell r="Z266" t="str">
            <v>063427</v>
          </cell>
          <cell r="AA266" t="str">
            <v>OTO0399990400_49</v>
          </cell>
          <cell r="AB266">
            <v>40640</v>
          </cell>
          <cell r="AC266" t="str">
            <v>Luân</v>
          </cell>
          <cell r="AD266" t="str">
            <v>R</v>
          </cell>
        </row>
        <row r="267">
          <cell r="D267" t="str">
            <v>110097318</v>
          </cell>
          <cell r="E267" t="str">
            <v>Nguyễn Thị Thuý Nga</v>
          </cell>
          <cell r="F267" t="str">
            <v>Số 137 Hàng Bông, Hn</v>
          </cell>
          <cell r="G267" t="str">
            <v>KHÔNG CÓ</v>
          </cell>
          <cell r="H267">
            <v>110097318</v>
          </cell>
          <cell r="J267" t="str">
            <v>24/6/2011</v>
          </cell>
          <cell r="K267" t="str">
            <v>24/6/2012</v>
          </cell>
          <cell r="L267">
            <v>345000</v>
          </cell>
          <cell r="M267">
            <v>34500</v>
          </cell>
          <cell r="O267">
            <v>379500</v>
          </cell>
          <cell r="Q267" t="str">
            <v>24/6/2011</v>
          </cell>
          <cell r="U267">
            <v>5</v>
          </cell>
          <cell r="Y267">
            <v>304162</v>
          </cell>
          <cell r="Z267">
            <v>372036</v>
          </cell>
          <cell r="AA267" t="str">
            <v>OTO0399990400_49</v>
          </cell>
          <cell r="AB267">
            <v>40640</v>
          </cell>
          <cell r="AC267" t="str">
            <v>Luân</v>
          </cell>
          <cell r="AD267" t="str">
            <v>R</v>
          </cell>
        </row>
        <row r="268">
          <cell r="D268" t="str">
            <v>110097678</v>
          </cell>
          <cell r="E268" t="str">
            <v>Nguyễn Xuân Tuấn</v>
          </cell>
          <cell r="F268" t="str">
            <v>Quốc Oai, Hà Nội</v>
          </cell>
          <cell r="G268" t="str">
            <v>KHÔNG CÓ</v>
          </cell>
          <cell r="H268">
            <v>110097678</v>
          </cell>
          <cell r="J268" t="str">
            <v>27/6/2011</v>
          </cell>
          <cell r="K268" t="str">
            <v>27/6/2012</v>
          </cell>
          <cell r="L268">
            <v>656000</v>
          </cell>
          <cell r="M268">
            <v>65600</v>
          </cell>
          <cell r="O268">
            <v>721600</v>
          </cell>
          <cell r="Q268" t="str">
            <v>27/6/2011</v>
          </cell>
          <cell r="W268" t="str">
            <v>2 TẤN</v>
          </cell>
          <cell r="Y268">
            <v>96473</v>
          </cell>
          <cell r="Z268">
            <v>74345</v>
          </cell>
          <cell r="AA268" t="str">
            <v>OTO0399990400_49</v>
          </cell>
          <cell r="AB268">
            <v>40640</v>
          </cell>
          <cell r="AC268" t="str">
            <v>Luân</v>
          </cell>
          <cell r="AD268" t="str">
            <v>R</v>
          </cell>
        </row>
        <row r="269">
          <cell r="D269" t="str">
            <v>110097678</v>
          </cell>
          <cell r="E269" t="str">
            <v>Nguyễn Xuân Tuấn</v>
          </cell>
          <cell r="F269" t="str">
            <v>Quốc Oai, Hà Nội</v>
          </cell>
          <cell r="G269" t="str">
            <v>KHÔNG CÓ</v>
          </cell>
          <cell r="H269">
            <v>110097678</v>
          </cell>
          <cell r="J269" t="str">
            <v>27/6/2011</v>
          </cell>
          <cell r="K269" t="str">
            <v>27/6/2012</v>
          </cell>
          <cell r="L269">
            <v>30000</v>
          </cell>
          <cell r="M269">
            <v>0</v>
          </cell>
          <cell r="O269">
            <v>30000</v>
          </cell>
          <cell r="Q269" t="str">
            <v>27/6/2011</v>
          </cell>
          <cell r="W269" t="str">
            <v>2 TẤN</v>
          </cell>
          <cell r="Y269">
            <v>96473</v>
          </cell>
          <cell r="Z269">
            <v>74345</v>
          </cell>
          <cell r="AA269" t="str">
            <v>OTO0399990400_49</v>
          </cell>
          <cell r="AB269">
            <v>40640</v>
          </cell>
          <cell r="AC269" t="str">
            <v>Luân</v>
          </cell>
          <cell r="AD269" t="str">
            <v>R</v>
          </cell>
        </row>
        <row r="270">
          <cell r="D270" t="str">
            <v>110097679</v>
          </cell>
          <cell r="E270" t="str">
            <v>Nguyễn Đức Thực</v>
          </cell>
          <cell r="F270" t="str">
            <v>Thọ Lộc, Phúc Thọ, HN</v>
          </cell>
          <cell r="G270" t="str">
            <v>KHÔNG CÓ</v>
          </cell>
          <cell r="H270">
            <v>110097679</v>
          </cell>
          <cell r="J270" t="str">
            <v>27/6/2011</v>
          </cell>
          <cell r="K270" t="str">
            <v>27/6/2012</v>
          </cell>
          <cell r="L270">
            <v>656000</v>
          </cell>
          <cell r="M270">
            <v>65600</v>
          </cell>
          <cell r="O270">
            <v>721600</v>
          </cell>
          <cell r="Q270" t="str">
            <v>27/6/2011</v>
          </cell>
          <cell r="W270" t="str">
            <v>2 TẤN</v>
          </cell>
          <cell r="Y270" t="str">
            <v>001692</v>
          </cell>
          <cell r="Z270">
            <v>9292</v>
          </cell>
          <cell r="AA270" t="str">
            <v>OTO0399990400_49</v>
          </cell>
          <cell r="AB270">
            <v>40640</v>
          </cell>
          <cell r="AC270" t="str">
            <v>Luân</v>
          </cell>
          <cell r="AD270" t="str">
            <v>R</v>
          </cell>
        </row>
        <row r="271">
          <cell r="D271" t="str">
            <v>110097679</v>
          </cell>
          <cell r="E271" t="str">
            <v>Nguyễn Đức Thực</v>
          </cell>
          <cell r="F271" t="str">
            <v>Thọ Lộc, Phúc Thọ, HN</v>
          </cell>
          <cell r="G271" t="str">
            <v>KHÔNG CÓ</v>
          </cell>
          <cell r="H271">
            <v>110097679</v>
          </cell>
          <cell r="J271" t="str">
            <v>27/6/2011</v>
          </cell>
          <cell r="K271" t="str">
            <v>27/6/2012</v>
          </cell>
          <cell r="L271">
            <v>30000</v>
          </cell>
          <cell r="M271">
            <v>0</v>
          </cell>
          <cell r="O271">
            <v>30000</v>
          </cell>
          <cell r="Q271" t="str">
            <v>27/6/2011</v>
          </cell>
          <cell r="W271" t="str">
            <v>2 TẤN</v>
          </cell>
          <cell r="Y271" t="str">
            <v>001692</v>
          </cell>
          <cell r="Z271">
            <v>9292</v>
          </cell>
          <cell r="AA271" t="str">
            <v>OTO0399990400_49</v>
          </cell>
          <cell r="AB271">
            <v>40640</v>
          </cell>
          <cell r="AC271" t="str">
            <v>Luân</v>
          </cell>
          <cell r="AD271" t="str">
            <v>R</v>
          </cell>
        </row>
        <row r="272">
          <cell r="D272" t="str">
            <v>110140324</v>
          </cell>
          <cell r="E272" t="str">
            <v>Đặng Thanh Huấn</v>
          </cell>
          <cell r="F272" t="str">
            <v>C11-TT HVHCQG- Yên Hoà</v>
          </cell>
          <cell r="G272" t="str">
            <v>KHÔNG CÓ</v>
          </cell>
          <cell r="H272">
            <v>110140324</v>
          </cell>
          <cell r="J272">
            <v>40550</v>
          </cell>
          <cell r="K272">
            <v>40915</v>
          </cell>
          <cell r="L272">
            <v>345000</v>
          </cell>
          <cell r="M272">
            <v>34500</v>
          </cell>
          <cell r="N272">
            <v>150000</v>
          </cell>
          <cell r="O272">
            <v>529500</v>
          </cell>
          <cell r="Q272">
            <v>40550</v>
          </cell>
          <cell r="U272">
            <v>5</v>
          </cell>
          <cell r="Y272" t="str">
            <v>5A6007199</v>
          </cell>
          <cell r="Z272">
            <v>82732</v>
          </cell>
          <cell r="AA272" t="str">
            <v>OTO0399990400_49</v>
          </cell>
          <cell r="AB272">
            <v>40640</v>
          </cell>
          <cell r="AC272" t="str">
            <v>Giang</v>
          </cell>
          <cell r="AD272" t="str">
            <v>R</v>
          </cell>
        </row>
        <row r="273">
          <cell r="D273" t="str">
            <v>110140381</v>
          </cell>
          <cell r="E273" t="str">
            <v>BÙI VIỆT BẮC</v>
          </cell>
          <cell r="F273" t="str">
            <v>LÒ ĐÚC- HÀ NỘI</v>
          </cell>
          <cell r="G273" t="str">
            <v>0914400139</v>
          </cell>
          <cell r="H273" t="str">
            <v>110140381</v>
          </cell>
          <cell r="I273" t="str">
            <v>29N3268</v>
          </cell>
          <cell r="J273" t="str">
            <v>30/6/2011</v>
          </cell>
          <cell r="K273" t="str">
            <v>30/6/2012</v>
          </cell>
          <cell r="L273">
            <v>1170000</v>
          </cell>
          <cell r="M273">
            <v>117000</v>
          </cell>
          <cell r="N273">
            <v>20000</v>
          </cell>
          <cell r="O273">
            <v>1307000</v>
          </cell>
          <cell r="Q273" t="str">
            <v>30/6/2011</v>
          </cell>
          <cell r="R273" t="str">
            <v>30/6/2012</v>
          </cell>
          <cell r="S273" t="str">
            <v>MEXEĐEX</v>
          </cell>
          <cell r="U273">
            <v>9</v>
          </cell>
          <cell r="V273">
            <v>2001</v>
          </cell>
          <cell r="Y273" t="str">
            <v>66116853902366</v>
          </cell>
          <cell r="Z273" t="str">
            <v>16197110009163</v>
          </cell>
          <cell r="AA273" t="str">
            <v>OTO0300003023_3</v>
          </cell>
          <cell r="AB273">
            <v>40640</v>
          </cell>
          <cell r="AC273" t="str">
            <v>HÀ</v>
          </cell>
          <cell r="AD273" t="str">
            <v>R</v>
          </cell>
        </row>
        <row r="274">
          <cell r="D274" t="str">
            <v>110097965</v>
          </cell>
          <cell r="E274" t="str">
            <v>ĐINH CAO SƠN</v>
          </cell>
          <cell r="F274" t="str">
            <v>BA ĐÌNH, HN</v>
          </cell>
          <cell r="G274" t="str">
            <v>KHÔNG CÓ</v>
          </cell>
          <cell r="H274" t="str">
            <v>110097965</v>
          </cell>
          <cell r="I274" t="str">
            <v>29T-7930</v>
          </cell>
          <cell r="J274" t="str">
            <v>27/6/2011</v>
          </cell>
          <cell r="K274" t="str">
            <v>27/6/2012</v>
          </cell>
          <cell r="L274">
            <v>656000</v>
          </cell>
          <cell r="M274">
            <v>65600</v>
          </cell>
          <cell r="N274">
            <v>30000</v>
          </cell>
          <cell r="O274">
            <v>751600</v>
          </cell>
          <cell r="Q274" t="str">
            <v>27/6/2011</v>
          </cell>
          <cell r="AA274" t="str">
            <v>OTO0300004335_53</v>
          </cell>
          <cell r="AB274">
            <v>40550</v>
          </cell>
          <cell r="AC274" t="str">
            <v>oanh</v>
          </cell>
          <cell r="AD274" t="str">
            <v>R</v>
          </cell>
        </row>
        <row r="275">
          <cell r="D275" t="str">
            <v>110097966</v>
          </cell>
          <cell r="E275" t="str">
            <v>NGUYỄN QUỐC BIỂN</v>
          </cell>
          <cell r="F275" t="str">
            <v>HÀ NỘI</v>
          </cell>
          <cell r="G275" t="str">
            <v>KHÔNG CÓ</v>
          </cell>
          <cell r="H275" t="str">
            <v>110097966</v>
          </cell>
          <cell r="I275" t="str">
            <v>30Y-8481</v>
          </cell>
          <cell r="J275" t="str">
            <v>29/6/2011</v>
          </cell>
          <cell r="K275" t="str">
            <v>29/6/2012</v>
          </cell>
          <cell r="L275">
            <v>345000</v>
          </cell>
          <cell r="M275">
            <v>34500</v>
          </cell>
          <cell r="O275">
            <v>379500</v>
          </cell>
          <cell r="Q275" t="str">
            <v>29/6/2011</v>
          </cell>
          <cell r="AA275" t="str">
            <v>OTO0300004335_53</v>
          </cell>
          <cell r="AB275">
            <v>40550</v>
          </cell>
          <cell r="AC275" t="str">
            <v>oanh</v>
          </cell>
          <cell r="AD275" t="str">
            <v>R</v>
          </cell>
        </row>
        <row r="276">
          <cell r="D276" t="str">
            <v>110140053</v>
          </cell>
          <cell r="E276" t="str">
            <v>NGUYỄN THỊ MINH NGUYỆT</v>
          </cell>
          <cell r="F276" t="str">
            <v>HAI BÀ TRƯNG, HN</v>
          </cell>
          <cell r="G276" t="str">
            <v>KHÔNG CÓ</v>
          </cell>
          <cell r="H276" t="str">
            <v>110140053</v>
          </cell>
          <cell r="J276" t="str">
            <v>30/6/2011</v>
          </cell>
          <cell r="K276" t="str">
            <v>30/6/2012</v>
          </cell>
          <cell r="L276">
            <v>345000</v>
          </cell>
          <cell r="M276">
            <v>34500</v>
          </cell>
          <cell r="N276">
            <v>100000</v>
          </cell>
          <cell r="O276">
            <v>479500</v>
          </cell>
          <cell r="Q276" t="str">
            <v>30/6/2011</v>
          </cell>
          <cell r="Y276" t="str">
            <v>102485</v>
          </cell>
          <cell r="Z276" t="str">
            <v>032137</v>
          </cell>
          <cell r="AA276" t="str">
            <v>OTO0300004335_53</v>
          </cell>
          <cell r="AB276">
            <v>40550</v>
          </cell>
          <cell r="AC276" t="str">
            <v>oanh</v>
          </cell>
          <cell r="AD276" t="str">
            <v>R</v>
          </cell>
        </row>
        <row r="277">
          <cell r="D277" t="str">
            <v>110140055</v>
          </cell>
          <cell r="E277" t="str">
            <v>CÔNG TY CỔ PHẦN TẬP ĐOÀN THÀNH CÔNG</v>
          </cell>
          <cell r="F277" t="str">
            <v>NGUYÊN KHÊ, ĐÔNG ANH, HN</v>
          </cell>
          <cell r="G277" t="str">
            <v>KHÔNG CÓ</v>
          </cell>
          <cell r="H277" t="str">
            <v>110140055</v>
          </cell>
          <cell r="I277" t="str">
            <v>29C-082.12</v>
          </cell>
          <cell r="J277" t="str">
            <v>30/6/2011</v>
          </cell>
          <cell r="K277" t="str">
            <v>30/6/2012</v>
          </cell>
          <cell r="L277">
            <v>1277000</v>
          </cell>
          <cell r="M277">
            <v>127700</v>
          </cell>
          <cell r="N277">
            <v>60000</v>
          </cell>
          <cell r="O277">
            <v>1464700</v>
          </cell>
          <cell r="Q277" t="str">
            <v>30/6/2011</v>
          </cell>
          <cell r="AA277" t="str">
            <v>OTO0300004335_53</v>
          </cell>
          <cell r="AB277">
            <v>40550</v>
          </cell>
          <cell r="AC277" t="str">
            <v>oanh</v>
          </cell>
          <cell r="AD277" t="str">
            <v>R</v>
          </cell>
        </row>
        <row r="278">
          <cell r="D278" t="str">
            <v>110140131</v>
          </cell>
          <cell r="E278" t="str">
            <v>CÔNG TY CPVT &amp; DVTM MỸ LINH</v>
          </cell>
          <cell r="F278" t="str">
            <v>HÀ NỘI</v>
          </cell>
          <cell r="G278" t="str">
            <v>KHÔNG CÓ</v>
          </cell>
          <cell r="H278" t="str">
            <v>110140131</v>
          </cell>
          <cell r="I278" t="str">
            <v>30N-8107</v>
          </cell>
          <cell r="J278" t="str">
            <v>30/6/2011</v>
          </cell>
          <cell r="K278" t="str">
            <v>30/6/2012</v>
          </cell>
          <cell r="L278">
            <v>690000</v>
          </cell>
          <cell r="M278">
            <v>69000</v>
          </cell>
          <cell r="N278">
            <v>70000</v>
          </cell>
          <cell r="O278">
            <v>829000</v>
          </cell>
          <cell r="Q278" t="str">
            <v>30/6/2011</v>
          </cell>
          <cell r="AA278" t="str">
            <v>OTO0300004335_53</v>
          </cell>
          <cell r="AB278">
            <v>40550</v>
          </cell>
          <cell r="AC278" t="str">
            <v>oanh</v>
          </cell>
          <cell r="AD278" t="str">
            <v>R</v>
          </cell>
        </row>
        <row r="279">
          <cell r="D279" t="str">
            <v>110140103</v>
          </cell>
          <cell r="E279" t="str">
            <v>CÔNG TY TNHH VẬN TẢI PHÚC AN</v>
          </cell>
          <cell r="F279" t="str">
            <v>7/16 HỒ ĐẮC DI, ĐỐNG ĐA, HN</v>
          </cell>
          <cell r="G279" t="str">
            <v>KHÔNG CÓ</v>
          </cell>
          <cell r="H279" t="str">
            <v>110140103</v>
          </cell>
          <cell r="I279" t="str">
            <v>29T-9539</v>
          </cell>
          <cell r="J279" t="str">
            <v>1/7/2011</v>
          </cell>
          <cell r="K279" t="str">
            <v>1/7/2012</v>
          </cell>
          <cell r="L279">
            <v>656000</v>
          </cell>
          <cell r="M279">
            <v>65600</v>
          </cell>
          <cell r="N279">
            <v>30000</v>
          </cell>
          <cell r="O279">
            <v>751600</v>
          </cell>
          <cell r="Q279" t="str">
            <v>1/7/2011</v>
          </cell>
          <cell r="AA279" t="str">
            <v>OTO0300004335_53</v>
          </cell>
          <cell r="AB279">
            <v>40550</v>
          </cell>
          <cell r="AC279" t="str">
            <v>oanh</v>
          </cell>
          <cell r="AD279" t="str">
            <v>R</v>
          </cell>
        </row>
        <row r="280">
          <cell r="D280" t="str">
            <v>110140062</v>
          </cell>
          <cell r="E280" t="str">
            <v>NGUYỄN VIỆT BẰNG</v>
          </cell>
          <cell r="F280" t="str">
            <v>HÀ NỘI</v>
          </cell>
          <cell r="G280" t="str">
            <v>KHÔNG CÓ</v>
          </cell>
          <cell r="H280" t="str">
            <v>110140062</v>
          </cell>
          <cell r="I280" t="str">
            <v>29V-5399</v>
          </cell>
          <cell r="J280" t="str">
            <v>30/6/2011</v>
          </cell>
          <cell r="K280" t="str">
            <v>30/6/2012</v>
          </cell>
          <cell r="L280">
            <v>345000</v>
          </cell>
          <cell r="M280">
            <v>34500</v>
          </cell>
          <cell r="O280">
            <v>379500</v>
          </cell>
          <cell r="Q280" t="str">
            <v>30/6/2011</v>
          </cell>
          <cell r="AA280" t="str">
            <v>OTO0300004335_54</v>
          </cell>
          <cell r="AB280">
            <v>40670</v>
          </cell>
          <cell r="AC280" t="str">
            <v>oanh</v>
          </cell>
          <cell r="AD280" t="str">
            <v>R</v>
          </cell>
        </row>
        <row r="281">
          <cell r="D281" t="str">
            <v>110140092</v>
          </cell>
          <cell r="E281" t="str">
            <v>NGUYỄN VĂN NGHỊ</v>
          </cell>
          <cell r="F281" t="str">
            <v>E36, TỔ 7A, THỊNH QUANG, ĐỐNG ĐA, HN</v>
          </cell>
          <cell r="G281" t="str">
            <v>KHÔNG CÓ</v>
          </cell>
          <cell r="H281" t="str">
            <v>110140092</v>
          </cell>
          <cell r="I281" t="str">
            <v>29C-085.75</v>
          </cell>
          <cell r="J281" t="str">
            <v>30/6/2011</v>
          </cell>
          <cell r="K281" t="str">
            <v>30/6/2012</v>
          </cell>
          <cell r="L281">
            <v>656000</v>
          </cell>
          <cell r="M281">
            <v>65600</v>
          </cell>
          <cell r="O281">
            <v>721600</v>
          </cell>
          <cell r="Q281" t="str">
            <v>30/6/2011</v>
          </cell>
          <cell r="AA281" t="str">
            <v>OTO0300004335_54</v>
          </cell>
          <cell r="AB281">
            <v>40670</v>
          </cell>
          <cell r="AC281" t="str">
            <v>oanh</v>
          </cell>
          <cell r="AD281" t="str">
            <v>R</v>
          </cell>
        </row>
        <row r="282">
          <cell r="D282" t="str">
            <v>110140002</v>
          </cell>
          <cell r="E282" t="str">
            <v>Công ty TNHH cơ khí Đông Anh</v>
          </cell>
          <cell r="F282" t="str">
            <v>Đông Anh, HN</v>
          </cell>
          <cell r="G282" t="str">
            <v>KHÔNG CÓ</v>
          </cell>
          <cell r="H282" t="str">
            <v>110140002</v>
          </cell>
          <cell r="I282" t="str">
            <v>30Y-8055</v>
          </cell>
          <cell r="J282" t="str">
            <v>2/7/2011</v>
          </cell>
          <cell r="K282" t="str">
            <v>2/7/2012</v>
          </cell>
          <cell r="L282">
            <v>690000</v>
          </cell>
          <cell r="M282">
            <v>69000</v>
          </cell>
          <cell r="N282">
            <v>70000</v>
          </cell>
          <cell r="O282">
            <v>829000</v>
          </cell>
          <cell r="Q282" t="str">
            <v>2/7/2011</v>
          </cell>
          <cell r="AA282" t="str">
            <v>OTO0300004335_54</v>
          </cell>
          <cell r="AB282">
            <v>40670</v>
          </cell>
          <cell r="AC282" t="str">
            <v>oanh</v>
          </cell>
          <cell r="AD282" t="str">
            <v>R</v>
          </cell>
        </row>
        <row r="283">
          <cell r="D283" t="str">
            <v>110140063</v>
          </cell>
          <cell r="E283" t="str">
            <v>LÊ ANH HÀO</v>
          </cell>
          <cell r="F283" t="str">
            <v>YÊN VIÊN, GIA LÂM,HN</v>
          </cell>
          <cell r="G283" t="str">
            <v>KHÔNG CÓ</v>
          </cell>
          <cell r="H283" t="str">
            <v>110140063</v>
          </cell>
          <cell r="I283" t="str">
            <v>30Y-8564</v>
          </cell>
          <cell r="J283" t="str">
            <v>2/7/2011</v>
          </cell>
          <cell r="K283" t="str">
            <v>2/7/2012</v>
          </cell>
          <cell r="L283">
            <v>345000</v>
          </cell>
          <cell r="M283">
            <v>34500</v>
          </cell>
          <cell r="O283">
            <v>379500</v>
          </cell>
          <cell r="Q283" t="str">
            <v>2/7/2011</v>
          </cell>
          <cell r="AA283" t="str">
            <v>OTO0300004335_54</v>
          </cell>
          <cell r="AB283">
            <v>40670</v>
          </cell>
          <cell r="AC283" t="str">
            <v>oanh</v>
          </cell>
          <cell r="AD283" t="str">
            <v>R</v>
          </cell>
        </row>
        <row r="284">
          <cell r="D284" t="str">
            <v>110140015</v>
          </cell>
          <cell r="E284" t="str">
            <v>NGUYỄN TRỌNG THIỆN</v>
          </cell>
          <cell r="F284" t="str">
            <v>THÁI PHÙ, MAI ĐÌNH, SÓC SƠN, HN</v>
          </cell>
          <cell r="G284" t="str">
            <v>KHÔNG CÓ</v>
          </cell>
          <cell r="H284" t="str">
            <v>110140015</v>
          </cell>
          <cell r="I284" t="str">
            <v>29A-176.29</v>
          </cell>
          <cell r="J284" t="str">
            <v>3/7/2011</v>
          </cell>
          <cell r="K284" t="str">
            <v>3/7/2012</v>
          </cell>
          <cell r="L284">
            <v>345000</v>
          </cell>
          <cell r="M284">
            <v>34500</v>
          </cell>
          <cell r="O284">
            <v>379500</v>
          </cell>
          <cell r="Q284" t="str">
            <v>3/7/2011</v>
          </cell>
          <cell r="AA284" t="str">
            <v>OTO0300004335_54</v>
          </cell>
          <cell r="AB284">
            <v>40670</v>
          </cell>
          <cell r="AC284" t="str">
            <v>oanh</v>
          </cell>
          <cell r="AD284" t="str">
            <v>R</v>
          </cell>
        </row>
        <row r="285">
          <cell r="D285" t="str">
            <v>110140105</v>
          </cell>
          <cell r="E285" t="str">
            <v>CÔNG TY CP TÂM GIA</v>
          </cell>
          <cell r="F285" t="str">
            <v>117 NGÔ GIA TỰ, ĐỨC GIANG, HN</v>
          </cell>
          <cell r="G285" t="str">
            <v>KHÔNG CÓ</v>
          </cell>
          <cell r="H285" t="str">
            <v>110140105</v>
          </cell>
          <cell r="I285" t="str">
            <v>30S-2546</v>
          </cell>
          <cell r="J285" t="str">
            <v>4/7/2011</v>
          </cell>
          <cell r="K285" t="str">
            <v>4/7/2012</v>
          </cell>
          <cell r="L285">
            <v>345000</v>
          </cell>
          <cell r="M285">
            <v>34500</v>
          </cell>
          <cell r="N285">
            <v>50000</v>
          </cell>
          <cell r="O285">
            <v>429500</v>
          </cell>
          <cell r="Q285" t="str">
            <v>4/7/2011</v>
          </cell>
          <cell r="AA285" t="str">
            <v>OTO0300004335_54</v>
          </cell>
          <cell r="AB285">
            <v>40670</v>
          </cell>
          <cell r="AC285" t="str">
            <v>oanh</v>
          </cell>
          <cell r="AD285" t="str">
            <v>R</v>
          </cell>
        </row>
        <row r="286">
          <cell r="D286" t="str">
            <v>110140104</v>
          </cell>
          <cell r="E286" t="str">
            <v>CTY TNHH VT PHÚC AN</v>
          </cell>
          <cell r="F286" t="str">
            <v>HỒ ĐẮC DI, ĐỐNG ĐA, HÀ NỘI</v>
          </cell>
          <cell r="G286" t="str">
            <v>KHÔNG CÓ</v>
          </cell>
          <cell r="H286" t="str">
            <v>110140104</v>
          </cell>
          <cell r="I286" t="str">
            <v>29U-6259</v>
          </cell>
          <cell r="J286">
            <v>40725</v>
          </cell>
          <cell r="K286">
            <v>41091</v>
          </cell>
          <cell r="L286">
            <v>656000</v>
          </cell>
          <cell r="M286">
            <v>65600</v>
          </cell>
          <cell r="N286">
            <v>30000</v>
          </cell>
          <cell r="O286">
            <v>751600</v>
          </cell>
          <cell r="Q286" t="str">
            <v>4/7/2011</v>
          </cell>
          <cell r="AA286" t="str">
            <v>OTO0300004335_54</v>
          </cell>
          <cell r="AB286">
            <v>40670</v>
          </cell>
          <cell r="AC286" t="str">
            <v>oanh</v>
          </cell>
          <cell r="AD286" t="str">
            <v>R</v>
          </cell>
        </row>
        <row r="287">
          <cell r="D287" t="str">
            <v>110140025</v>
          </cell>
          <cell r="E287" t="str">
            <v>PH TẠI HÀ NỘI TRƯỜNG KT CN LOD</v>
          </cell>
          <cell r="F287" t="str">
            <v>924 BẠCH ĐẰNG, Hai Bà Trưng, HN</v>
          </cell>
          <cell r="G287" t="str">
            <v>KHÔNG CÓ</v>
          </cell>
          <cell r="H287" t="str">
            <v>110140025</v>
          </cell>
          <cell r="I287" t="str">
            <v>30L-5860</v>
          </cell>
          <cell r="J287" t="str">
            <v>4/7/2011</v>
          </cell>
          <cell r="K287" t="str">
            <v>4/7/2012</v>
          </cell>
          <cell r="L287">
            <v>656000</v>
          </cell>
          <cell r="M287">
            <v>65600</v>
          </cell>
          <cell r="N287">
            <v>30000</v>
          </cell>
          <cell r="O287">
            <v>751600</v>
          </cell>
          <cell r="Q287" t="str">
            <v>4/7/2011</v>
          </cell>
          <cell r="AA287" t="str">
            <v>OTO0399990400_50</v>
          </cell>
          <cell r="AB287">
            <v>40732</v>
          </cell>
          <cell r="AC287" t="str">
            <v>oanh</v>
          </cell>
          <cell r="AD287" t="str">
            <v>R</v>
          </cell>
        </row>
        <row r="288">
          <cell r="D288" t="str">
            <v>110140026</v>
          </cell>
          <cell r="E288" t="str">
            <v>CTY TNHH ĐIỆN MÁY HN</v>
          </cell>
          <cell r="F288" t="str">
            <v>67/72 Quan Nhân, Nhân chính, TX, HN</v>
          </cell>
          <cell r="G288" t="str">
            <v>KHÔNG CÓ</v>
          </cell>
          <cell r="H288" t="str">
            <v>110140026</v>
          </cell>
          <cell r="I288" t="str">
            <v>30L-2699</v>
          </cell>
          <cell r="J288" t="str">
            <v>4/7/2011</v>
          </cell>
          <cell r="K288" t="str">
            <v>4/7/2012</v>
          </cell>
          <cell r="L288">
            <v>345000</v>
          </cell>
          <cell r="M288">
            <v>34500</v>
          </cell>
          <cell r="O288">
            <v>379500</v>
          </cell>
          <cell r="Q288" t="str">
            <v>4/7/2011</v>
          </cell>
          <cell r="AA288" t="str">
            <v>OTO0399990400_50</v>
          </cell>
          <cell r="AB288">
            <v>40732</v>
          </cell>
          <cell r="AC288" t="str">
            <v>oanh</v>
          </cell>
          <cell r="AD288" t="str">
            <v>R</v>
          </cell>
        </row>
        <row r="289">
          <cell r="D289" t="str">
            <v>110140093</v>
          </cell>
          <cell r="E289" t="str">
            <v>CTY CP ĐẦU TƯ SẢN XUẤT VÀ THƯƠNG MẠI MINH TOÀN CSC</v>
          </cell>
          <cell r="F289" t="str">
            <v>Tổ DP 4, TT Quang Minh, Mê Linh, HN</v>
          </cell>
          <cell r="G289" t="str">
            <v>KHÔNG CÓ</v>
          </cell>
          <cell r="H289" t="str">
            <v>110140093</v>
          </cell>
          <cell r="I289" t="str">
            <v>29C-080.47</v>
          </cell>
          <cell r="J289" t="str">
            <v>4/7/2011</v>
          </cell>
          <cell r="K289" t="str">
            <v>4/7/2012</v>
          </cell>
          <cell r="L289">
            <v>656000</v>
          </cell>
          <cell r="M289">
            <v>65600</v>
          </cell>
          <cell r="O289">
            <v>721600</v>
          </cell>
          <cell r="Q289" t="str">
            <v>4/7/2011</v>
          </cell>
          <cell r="AA289" t="str">
            <v>OTO0399990400_50</v>
          </cell>
          <cell r="AB289">
            <v>40732</v>
          </cell>
          <cell r="AC289" t="str">
            <v>oanh</v>
          </cell>
          <cell r="AD289" t="str">
            <v>R</v>
          </cell>
        </row>
        <row r="290">
          <cell r="D290" t="str">
            <v>110140056</v>
          </cell>
          <cell r="E290" t="str">
            <v>HOÀNG ĐỨC HƯNG</v>
          </cell>
          <cell r="F290" t="str">
            <v>Đông Anh, HN</v>
          </cell>
          <cell r="G290" t="str">
            <v>KHÔNG CÓ</v>
          </cell>
          <cell r="H290" t="str">
            <v>110140056</v>
          </cell>
          <cell r="J290" t="str">
            <v>5/7/2011</v>
          </cell>
          <cell r="K290" t="str">
            <v>5/7/2012</v>
          </cell>
          <cell r="L290">
            <v>345000</v>
          </cell>
          <cell r="M290">
            <v>34500</v>
          </cell>
          <cell r="N290">
            <v>100000</v>
          </cell>
          <cell r="O290">
            <v>479500</v>
          </cell>
          <cell r="Q290" t="str">
            <v>5/7/2011</v>
          </cell>
          <cell r="Y290" t="str">
            <v>060084</v>
          </cell>
          <cell r="Z290" t="str">
            <v>274665</v>
          </cell>
          <cell r="AA290" t="str">
            <v>OTO0399990400_51</v>
          </cell>
          <cell r="AB290">
            <v>40732</v>
          </cell>
          <cell r="AC290" t="str">
            <v>oanh</v>
          </cell>
          <cell r="AD290" t="str">
            <v>R</v>
          </cell>
        </row>
        <row r="291">
          <cell r="D291" t="str">
            <v>110140057</v>
          </cell>
          <cell r="E291" t="str">
            <v>PHẠM TUẤN ANH</v>
          </cell>
          <cell r="F291" t="str">
            <v>LỖ KHÊ, LIÊN HÀ, ĐÔNG ANH, HN</v>
          </cell>
          <cell r="G291" t="str">
            <v>KHÔNG CÓ</v>
          </cell>
          <cell r="H291" t="str">
            <v>110140057</v>
          </cell>
          <cell r="J291" t="str">
            <v>5/7/2011</v>
          </cell>
          <cell r="K291" t="str">
            <v>5/7/2012</v>
          </cell>
          <cell r="L291">
            <v>345000</v>
          </cell>
          <cell r="M291">
            <v>34500</v>
          </cell>
          <cell r="N291">
            <v>100000</v>
          </cell>
          <cell r="O291">
            <v>479500</v>
          </cell>
          <cell r="Q291" t="str">
            <v>5/7/2011</v>
          </cell>
          <cell r="Y291" t="str">
            <v>124470</v>
          </cell>
          <cell r="Z291" t="str">
            <v>248668</v>
          </cell>
          <cell r="AA291" t="str">
            <v>OTO0399990400_51</v>
          </cell>
          <cell r="AB291">
            <v>40732</v>
          </cell>
          <cell r="AC291" t="str">
            <v>oanh</v>
          </cell>
          <cell r="AD291" t="str">
            <v>R</v>
          </cell>
        </row>
        <row r="292">
          <cell r="D292" t="str">
            <v>110140043</v>
          </cell>
          <cell r="E292" t="str">
            <v>LÊ VĂN DŨNG</v>
          </cell>
          <cell r="F292" t="str">
            <v>CỔ ĐIỂN, HẢI BỐI, ĐÔNG ANH, HN</v>
          </cell>
          <cell r="G292" t="str">
            <v>KHÔNG CÓ</v>
          </cell>
          <cell r="H292" t="str">
            <v>110140043</v>
          </cell>
          <cell r="I292" t="str">
            <v>29Y-1300</v>
          </cell>
          <cell r="J292" t="str">
            <v>3/7/2011</v>
          </cell>
          <cell r="K292" t="str">
            <v>3/7/2012</v>
          </cell>
          <cell r="L292">
            <v>69000</v>
          </cell>
          <cell r="M292">
            <v>6900</v>
          </cell>
          <cell r="O292">
            <v>75900</v>
          </cell>
          <cell r="Q292" t="str">
            <v>3/7/2011</v>
          </cell>
          <cell r="AA292" t="str">
            <v>OTO0399990400_52</v>
          </cell>
          <cell r="AB292">
            <v>40732</v>
          </cell>
          <cell r="AC292" t="str">
            <v>oanh</v>
          </cell>
          <cell r="AD292" t="str">
            <v>R</v>
          </cell>
        </row>
        <row r="293">
          <cell r="D293" t="str">
            <v>110140161</v>
          </cell>
          <cell r="E293" t="str">
            <v>PHẠM MẠNH HÙNG</v>
          </cell>
          <cell r="F293" t="str">
            <v>VĂN KHÚC, DUYÊN HÀ, THANH TRÌ,HN</v>
          </cell>
          <cell r="G293" t="str">
            <v>KHÔNG CÓ</v>
          </cell>
          <cell r="H293" t="str">
            <v>110140161</v>
          </cell>
          <cell r="I293" t="str">
            <v>30L-1763</v>
          </cell>
          <cell r="J293" t="str">
            <v>6/7/2011</v>
          </cell>
          <cell r="K293" t="str">
            <v>6/4/2012</v>
          </cell>
          <cell r="L293">
            <v>656000</v>
          </cell>
          <cell r="M293">
            <v>65600</v>
          </cell>
          <cell r="O293">
            <v>721600</v>
          </cell>
          <cell r="Q293" t="str">
            <v>6/7/2011</v>
          </cell>
          <cell r="AA293" t="str">
            <v>OTO0399990400_53</v>
          </cell>
          <cell r="AB293">
            <v>40732</v>
          </cell>
          <cell r="AC293" t="str">
            <v>oanh</v>
          </cell>
          <cell r="AD293" t="str">
            <v>R</v>
          </cell>
        </row>
        <row r="294">
          <cell r="D294" t="str">
            <v>110140003</v>
          </cell>
          <cell r="E294" t="str">
            <v>Công ty CP đầu tư xây lắp &amp; VLXD Đông Anh</v>
          </cell>
          <cell r="F294" t="str">
            <v>Đông Anh, Hà Nội</v>
          </cell>
          <cell r="G294" t="str">
            <v>KHÔNG CÓ</v>
          </cell>
          <cell r="H294" t="str">
            <v>110140003</v>
          </cell>
          <cell r="I294" t="str">
            <v>30Y-9285</v>
          </cell>
          <cell r="J294" t="str">
            <v>6/7/2011</v>
          </cell>
          <cell r="K294" t="str">
            <v>6/4/2012</v>
          </cell>
          <cell r="L294">
            <v>2243000</v>
          </cell>
          <cell r="M294">
            <v>224300</v>
          </cell>
          <cell r="N294">
            <v>20000</v>
          </cell>
          <cell r="O294">
            <v>2487300</v>
          </cell>
          <cell r="Q294" t="str">
            <v>6/7/2011</v>
          </cell>
          <cell r="AA294" t="str">
            <v>OTO0399990400_53</v>
          </cell>
          <cell r="AB294">
            <v>40732</v>
          </cell>
          <cell r="AC294" t="str">
            <v>oanh</v>
          </cell>
          <cell r="AD294" t="str">
            <v>R</v>
          </cell>
        </row>
        <row r="295">
          <cell r="D295" t="str">
            <v>110140004</v>
          </cell>
          <cell r="E295" t="str">
            <v>Công ty CP học liệu giáo dục Hà Nội</v>
          </cell>
          <cell r="F295" t="str">
            <v>Đông Anh, Hà Nội</v>
          </cell>
          <cell r="G295" t="str">
            <v>KHÔNG CÓ</v>
          </cell>
          <cell r="H295" t="str">
            <v>110140004</v>
          </cell>
          <cell r="I295" t="str">
            <v>30S-2252</v>
          </cell>
          <cell r="J295" t="str">
            <v>7/7/2011</v>
          </cell>
          <cell r="K295" t="str">
            <v>7/7/2012</v>
          </cell>
          <cell r="L295">
            <v>656000</v>
          </cell>
          <cell r="M295">
            <v>65600</v>
          </cell>
          <cell r="N295">
            <v>30000</v>
          </cell>
          <cell r="O295">
            <v>751600</v>
          </cell>
          <cell r="Q295" t="str">
            <v>7/7/2011</v>
          </cell>
          <cell r="AA295" t="str">
            <v>BKAV-0400-070100-11-000002</v>
          </cell>
          <cell r="AB295">
            <v>40732</v>
          </cell>
          <cell r="AC295" t="str">
            <v>oanh</v>
          </cell>
          <cell r="AD295" t="str">
            <v>KHONG FAI MUON DA UP LE TRUC TUYEN</v>
          </cell>
        </row>
        <row r="296">
          <cell r="D296" t="str">
            <v>110140071</v>
          </cell>
          <cell r="E296" t="str">
            <v>CÔNG TY TNHH TM VÀ DV LINH TRANG</v>
          </cell>
          <cell r="F296" t="str">
            <v>SỐ 1/133 NGUYỄN VĂN CỪ, LB, HN</v>
          </cell>
          <cell r="G296" t="str">
            <v>KHÔNG CÓ</v>
          </cell>
          <cell r="H296" t="str">
            <v>110140071</v>
          </cell>
          <cell r="I296" t="str">
            <v>30L-8426</v>
          </cell>
          <cell r="J296" t="str">
            <v>25/6/2011</v>
          </cell>
          <cell r="K296" t="str">
            <v>25/6/2012</v>
          </cell>
          <cell r="L296">
            <v>630000</v>
          </cell>
          <cell r="M296">
            <v>63000</v>
          </cell>
          <cell r="N296">
            <v>50000</v>
          </cell>
          <cell r="O296">
            <v>743000</v>
          </cell>
          <cell r="Q296" t="str">
            <v>25/6/2011</v>
          </cell>
          <cell r="AA296" t="str">
            <v>OTO0399990400_55</v>
          </cell>
          <cell r="AB296">
            <v>40732</v>
          </cell>
          <cell r="AC296" t="str">
            <v>oanh</v>
          </cell>
          <cell r="AD296" t="str">
            <v>R</v>
          </cell>
        </row>
        <row r="297">
          <cell r="D297" t="str">
            <v>110140072</v>
          </cell>
          <cell r="E297" t="str">
            <v>NGUYỄN VĂN GIÁP</v>
          </cell>
          <cell r="F297" t="str">
            <v>QUAẢNG NINH</v>
          </cell>
          <cell r="G297" t="str">
            <v>KHÔNG CÓ</v>
          </cell>
          <cell r="H297" t="str">
            <v>110140072</v>
          </cell>
          <cell r="I297" t="str">
            <v>14N-5525</v>
          </cell>
          <cell r="J297" t="str">
            <v>28/6/2011</v>
          </cell>
          <cell r="K297" t="str">
            <v>28/6/2012</v>
          </cell>
          <cell r="L297">
            <v>345000</v>
          </cell>
          <cell r="M297">
            <v>34500</v>
          </cell>
          <cell r="N297">
            <v>50000</v>
          </cell>
          <cell r="O297">
            <v>429500</v>
          </cell>
          <cell r="Q297" t="str">
            <v>28/6/2011</v>
          </cell>
          <cell r="AA297" t="str">
            <v>OTO0399990400_56</v>
          </cell>
          <cell r="AB297">
            <v>40732</v>
          </cell>
          <cell r="AC297" t="str">
            <v>oanh</v>
          </cell>
          <cell r="AD297" t="str">
            <v>R</v>
          </cell>
        </row>
        <row r="298">
          <cell r="D298" t="str">
            <v>110140042</v>
          </cell>
          <cell r="E298" t="str">
            <v>NGUYỄN HỮU VỤ</v>
          </cell>
          <cell r="F298" t="str">
            <v>CỔ ĐIỂN, HẢI BỐI, ĐÔNG ANH, HN</v>
          </cell>
          <cell r="G298" t="str">
            <v>KHÔNG CÓ</v>
          </cell>
          <cell r="H298" t="str">
            <v>110140042</v>
          </cell>
          <cell r="I298" t="str">
            <v>30Y-8900</v>
          </cell>
          <cell r="J298" t="str">
            <v>29/6/2011</v>
          </cell>
          <cell r="K298" t="str">
            <v>29/6/2012</v>
          </cell>
          <cell r="L298">
            <v>656000</v>
          </cell>
          <cell r="M298">
            <v>65600</v>
          </cell>
          <cell r="N298">
            <v>30000</v>
          </cell>
          <cell r="O298">
            <v>751600</v>
          </cell>
          <cell r="Q298" t="str">
            <v>29/6/2011</v>
          </cell>
          <cell r="AA298" t="str">
            <v>OTO0399990400_57</v>
          </cell>
          <cell r="AB298">
            <v>40732</v>
          </cell>
          <cell r="AC298" t="str">
            <v>oanh</v>
          </cell>
          <cell r="AD298" t="str">
            <v>R</v>
          </cell>
        </row>
        <row r="299">
          <cell r="D299" t="str">
            <v>110140111</v>
          </cell>
          <cell r="E299" t="str">
            <v>CTY TNHH KD Á VIỆT</v>
          </cell>
          <cell r="H299" t="str">
            <v>110140111</v>
          </cell>
          <cell r="I299" t="str">
            <v>54Z-8051</v>
          </cell>
          <cell r="J299" t="str">
            <v>1/7/2011</v>
          </cell>
          <cell r="K299">
            <v>40915</v>
          </cell>
          <cell r="L299">
            <v>811000</v>
          </cell>
          <cell r="M299">
            <v>81100</v>
          </cell>
          <cell r="N299">
            <v>50000</v>
          </cell>
          <cell r="O299">
            <v>861000</v>
          </cell>
          <cell r="AA299" t="str">
            <v>OTO0399990400_58</v>
          </cell>
          <cell r="AB299">
            <v>40732</v>
          </cell>
          <cell r="AC299" t="str">
            <v>oanh</v>
          </cell>
          <cell r="AD299" t="str">
            <v>R</v>
          </cell>
        </row>
        <row r="300">
          <cell r="D300" t="str">
            <v>110140151</v>
          </cell>
          <cell r="E300" t="str">
            <v>LÊ VĂN BÌNH</v>
          </cell>
          <cell r="H300" t="str">
            <v>110140151</v>
          </cell>
          <cell r="I300" t="str">
            <v>30Y-8468</v>
          </cell>
          <cell r="J300" t="str">
            <v>1/7/2011</v>
          </cell>
          <cell r="K300">
            <v>40915</v>
          </cell>
          <cell r="L300">
            <v>345000</v>
          </cell>
          <cell r="M300">
            <v>34500</v>
          </cell>
          <cell r="O300">
            <v>345000</v>
          </cell>
          <cell r="AA300" t="str">
            <v>OTO0399990400_58</v>
          </cell>
          <cell r="AB300">
            <v>40732</v>
          </cell>
          <cell r="AC300" t="str">
            <v>oanh</v>
          </cell>
          <cell r="AD300" t="str">
            <v>R</v>
          </cell>
        </row>
        <row r="301">
          <cell r="D301" t="str">
            <v>110140113</v>
          </cell>
          <cell r="E301" t="str">
            <v>NGUYỄN THỊ THÚY</v>
          </cell>
          <cell r="H301" t="str">
            <v>110140113</v>
          </cell>
          <cell r="I301" t="str">
            <v>30Y-7870</v>
          </cell>
          <cell r="J301" t="str">
            <v>4/7/2011</v>
          </cell>
          <cell r="K301">
            <v>41006</v>
          </cell>
          <cell r="L301">
            <v>345000</v>
          </cell>
          <cell r="M301">
            <v>34500</v>
          </cell>
          <cell r="N301">
            <v>50000</v>
          </cell>
          <cell r="O301">
            <v>395000</v>
          </cell>
          <cell r="AA301" t="str">
            <v>OTO0399990400_59</v>
          </cell>
          <cell r="AB301">
            <v>40732</v>
          </cell>
          <cell r="AC301" t="str">
            <v>oanh</v>
          </cell>
          <cell r="AD301" t="str">
            <v>R</v>
          </cell>
        </row>
        <row r="302">
          <cell r="D302" t="str">
            <v>110140153</v>
          </cell>
          <cell r="E302" t="str">
            <v>NGUYỄN THỊ NGOAN</v>
          </cell>
          <cell r="H302" t="str">
            <v>110140153</v>
          </cell>
          <cell r="I302" t="str">
            <v>30S-2689</v>
          </cell>
          <cell r="J302" t="str">
            <v>4/7/2011</v>
          </cell>
          <cell r="K302">
            <v>41006</v>
          </cell>
          <cell r="L302">
            <v>345000</v>
          </cell>
          <cell r="M302">
            <v>34500</v>
          </cell>
          <cell r="O302">
            <v>379500</v>
          </cell>
          <cell r="AA302" t="str">
            <v>OTO0399990400_59</v>
          </cell>
          <cell r="AB302">
            <v>40732</v>
          </cell>
          <cell r="AC302" t="str">
            <v>oanh</v>
          </cell>
          <cell r="AD302" t="str">
            <v>R</v>
          </cell>
        </row>
        <row r="303">
          <cell r="D303" t="str">
            <v>110140154</v>
          </cell>
          <cell r="E303" t="str">
            <v>NGUYỄN TRỌNG ĐỨC</v>
          </cell>
          <cell r="H303" t="str">
            <v>110140154</v>
          </cell>
          <cell r="I303" t="str">
            <v>30M-5881</v>
          </cell>
          <cell r="J303" t="str">
            <v>6/7/2011</v>
          </cell>
          <cell r="K303">
            <v>41067</v>
          </cell>
          <cell r="L303">
            <v>345000</v>
          </cell>
          <cell r="M303">
            <v>34500</v>
          </cell>
          <cell r="O303">
            <v>379500</v>
          </cell>
          <cell r="AA303" t="str">
            <v>OTO0399990400_60</v>
          </cell>
          <cell r="AB303">
            <v>40732</v>
          </cell>
          <cell r="AC303" t="str">
            <v>oanh</v>
          </cell>
          <cell r="AD303" t="str">
            <v>R</v>
          </cell>
        </row>
        <row r="304">
          <cell r="D304" t="str">
            <v>110140361</v>
          </cell>
          <cell r="E304" t="str">
            <v>trần văn thành</v>
          </cell>
          <cell r="F304" t="str">
            <v>trực ninh-nam định</v>
          </cell>
          <cell r="H304" t="str">
            <v>110140361</v>
          </cell>
          <cell r="I304" t="str">
            <v>18N-8232</v>
          </cell>
          <cell r="J304">
            <v>40701</v>
          </cell>
          <cell r="K304">
            <v>41067</v>
          </cell>
          <cell r="L304">
            <v>656000</v>
          </cell>
          <cell r="M304">
            <v>65600</v>
          </cell>
          <cell r="N304">
            <v>60000</v>
          </cell>
          <cell r="O304">
            <v>781600</v>
          </cell>
          <cell r="Q304">
            <v>40701</v>
          </cell>
          <cell r="R304">
            <v>40854</v>
          </cell>
          <cell r="S304" t="str">
            <v>trường hải</v>
          </cell>
          <cell r="U304">
            <v>9</v>
          </cell>
          <cell r="V304">
            <v>2001</v>
          </cell>
          <cell r="Y304" t="str">
            <v>66116853902366</v>
          </cell>
          <cell r="Z304" t="str">
            <v>16197110009163</v>
          </cell>
          <cell r="AA304" t="str">
            <v>OTO0300003023_4</v>
          </cell>
          <cell r="AB304" t="str">
            <v>HÀ</v>
          </cell>
          <cell r="AC304" t="str">
            <v>HÀ</v>
          </cell>
          <cell r="AD304" t="str">
            <v>R</v>
          </cell>
        </row>
        <row r="305">
          <cell r="D305" t="str">
            <v>110140385</v>
          </cell>
          <cell r="E305" t="str">
            <v>phạm quang thảo</v>
          </cell>
          <cell r="F305" t="str">
            <v>xuan quang-bảo thắng-lc</v>
          </cell>
          <cell r="H305" t="str">
            <v>110140385</v>
          </cell>
          <cell r="I305" t="str">
            <v>24N-6693</v>
          </cell>
          <cell r="J305" t="str">
            <v>16/7/2011</v>
          </cell>
          <cell r="K305" t="str">
            <v>16/7/2012</v>
          </cell>
          <cell r="L305">
            <v>1277000</v>
          </cell>
          <cell r="M305">
            <v>127700</v>
          </cell>
          <cell r="N305">
            <v>60000</v>
          </cell>
          <cell r="O305">
            <v>1464700</v>
          </cell>
          <cell r="Q305">
            <v>40823</v>
          </cell>
          <cell r="R305">
            <v>40854</v>
          </cell>
          <cell r="S305" t="str">
            <v>tải mui phủ</v>
          </cell>
          <cell r="AA305" t="str">
            <v>OTO0300003023_4</v>
          </cell>
          <cell r="AC305" t="str">
            <v>HÀ</v>
          </cell>
          <cell r="AD305" t="str">
            <v>R</v>
          </cell>
        </row>
        <row r="306">
          <cell r="D306" t="str">
            <v>110140386</v>
          </cell>
          <cell r="E306" t="str">
            <v>nguyễn đăng ninh</v>
          </cell>
          <cell r="F306" t="str">
            <v>27 lương ngọc quyến-hk</v>
          </cell>
          <cell r="H306" t="str">
            <v>110140386</v>
          </cell>
          <cell r="I306" t="str">
            <v>29s-4121</v>
          </cell>
          <cell r="J306">
            <v>40854</v>
          </cell>
          <cell r="K306">
            <v>41220</v>
          </cell>
          <cell r="L306">
            <v>345000</v>
          </cell>
          <cell r="M306">
            <v>34500</v>
          </cell>
          <cell r="N306">
            <v>100000</v>
          </cell>
          <cell r="O306">
            <v>479500</v>
          </cell>
          <cell r="Q306">
            <v>40854</v>
          </cell>
          <cell r="R306">
            <v>40854</v>
          </cell>
          <cell r="S306" t="str">
            <v>camry</v>
          </cell>
          <cell r="AA306" t="str">
            <v>OTO0300003023_4</v>
          </cell>
          <cell r="AC306" t="str">
            <v>HÀ</v>
          </cell>
          <cell r="AD306" t="str">
            <v>R</v>
          </cell>
        </row>
        <row r="307">
          <cell r="D307" t="str">
            <v>110140481</v>
          </cell>
          <cell r="E307" t="str">
            <v>Đoàn văn Sơn</v>
          </cell>
          <cell r="F307" t="str">
            <v>Tổ Dân phố Phú Minh - Cổ Nhuế, Từ Liêm, HN</v>
          </cell>
          <cell r="H307">
            <v>110140481</v>
          </cell>
          <cell r="I307" t="str">
            <v>30Y-7591</v>
          </cell>
          <cell r="J307">
            <v>40640</v>
          </cell>
          <cell r="K307">
            <v>41006</v>
          </cell>
          <cell r="L307">
            <v>345000</v>
          </cell>
          <cell r="M307">
            <v>34500</v>
          </cell>
          <cell r="O307">
            <v>379500</v>
          </cell>
          <cell r="Q307">
            <v>40640</v>
          </cell>
          <cell r="U307">
            <v>5</v>
          </cell>
          <cell r="AA307" t="str">
            <v>OTO0399990400_61</v>
          </cell>
          <cell r="AB307">
            <v>40701</v>
          </cell>
          <cell r="AC307" t="str">
            <v>Huyền</v>
          </cell>
          <cell r="AD307" t="str">
            <v>R</v>
          </cell>
        </row>
        <row r="308">
          <cell r="D308" t="str">
            <v>110140304</v>
          </cell>
          <cell r="E308" t="str">
            <v>Trần Thị Bích Ngọc</v>
          </cell>
          <cell r="F308" t="str">
            <v>Số 3 Ngách 70/120 Trường Chinh, Phương Mai, HN</v>
          </cell>
          <cell r="H308">
            <v>110140304</v>
          </cell>
          <cell r="I308" t="str">
            <v>30M-1189</v>
          </cell>
          <cell r="J308">
            <v>40640</v>
          </cell>
          <cell r="K308">
            <v>41006</v>
          </cell>
          <cell r="L308">
            <v>345000</v>
          </cell>
          <cell r="M308">
            <v>34500</v>
          </cell>
          <cell r="N308">
            <v>100000</v>
          </cell>
          <cell r="O308">
            <v>479500</v>
          </cell>
          <cell r="Q308">
            <v>40701</v>
          </cell>
          <cell r="S308" t="str">
            <v>Kia</v>
          </cell>
          <cell r="U308">
            <v>5</v>
          </cell>
          <cell r="AA308" t="str">
            <v>OTO0399990400_61</v>
          </cell>
          <cell r="AB308">
            <v>40701</v>
          </cell>
          <cell r="AC308" t="str">
            <v>Yến</v>
          </cell>
          <cell r="AD308" t="str">
            <v>R</v>
          </cell>
        </row>
        <row r="309">
          <cell r="D309" t="str">
            <v>110140303</v>
          </cell>
          <cell r="E309" t="str">
            <v>Cty CP Thương Mại và DL Trung Việt</v>
          </cell>
          <cell r="F309" t="str">
            <v>27A Phan Đình Giót, Hn</v>
          </cell>
          <cell r="H309">
            <v>110140303</v>
          </cell>
          <cell r="I309" t="str">
            <v>30L-7610</v>
          </cell>
          <cell r="J309">
            <v>40640</v>
          </cell>
          <cell r="K309">
            <v>41006</v>
          </cell>
          <cell r="L309">
            <v>630000</v>
          </cell>
          <cell r="M309">
            <v>63000</v>
          </cell>
          <cell r="O309">
            <v>693000</v>
          </cell>
          <cell r="AA309" t="str">
            <v>OTO0399990400_61</v>
          </cell>
          <cell r="AC309" t="str">
            <v>Yến</v>
          </cell>
          <cell r="AD309" t="str">
            <v>R</v>
          </cell>
        </row>
        <row r="310">
          <cell r="D310" t="str">
            <v>110140325</v>
          </cell>
          <cell r="E310" t="str">
            <v>Cty CP công nghệ thông tin Hanel</v>
          </cell>
          <cell r="F310" t="str">
            <v>Số 2 Chùa Bộc, Đống Đa, Hn</v>
          </cell>
          <cell r="H310">
            <v>110140325</v>
          </cell>
          <cell r="I310" t="str">
            <v>29Y-0457</v>
          </cell>
          <cell r="J310">
            <v>40701</v>
          </cell>
          <cell r="K310">
            <v>41067</v>
          </cell>
          <cell r="L310">
            <v>345000</v>
          </cell>
          <cell r="M310">
            <v>34500</v>
          </cell>
          <cell r="N310">
            <v>40000</v>
          </cell>
          <cell r="O310">
            <v>419500</v>
          </cell>
          <cell r="Q310">
            <v>40701</v>
          </cell>
          <cell r="S310" t="str">
            <v>Nissan</v>
          </cell>
          <cell r="U310">
            <v>5</v>
          </cell>
          <cell r="AA310" t="str">
            <v>OTO0399990400_62</v>
          </cell>
          <cell r="AB310">
            <v>40701</v>
          </cell>
          <cell r="AC310" t="str">
            <v>Giang</v>
          </cell>
          <cell r="AD310" t="str">
            <v>R</v>
          </cell>
        </row>
        <row r="311">
          <cell r="D311" t="str">
            <v>110140326</v>
          </cell>
          <cell r="E311" t="str">
            <v>Cty CP công nghệ thông tin Hanel</v>
          </cell>
          <cell r="F311" t="str">
            <v>Số 2 Chùa Bộc, Đống Đa, Hn</v>
          </cell>
          <cell r="H311">
            <v>110140326</v>
          </cell>
          <cell r="I311" t="str">
            <v>30s-8934</v>
          </cell>
          <cell r="J311">
            <v>40701</v>
          </cell>
          <cell r="K311">
            <v>41067</v>
          </cell>
          <cell r="L311">
            <v>345000</v>
          </cell>
          <cell r="M311">
            <v>34500</v>
          </cell>
          <cell r="N311">
            <v>50000</v>
          </cell>
          <cell r="O311">
            <v>429500</v>
          </cell>
          <cell r="Q311">
            <v>40701</v>
          </cell>
          <cell r="S311" t="str">
            <v>Honda</v>
          </cell>
          <cell r="U311">
            <v>5</v>
          </cell>
          <cell r="AA311" t="str">
            <v>OTO0399990400_62</v>
          </cell>
          <cell r="AB311">
            <v>40701</v>
          </cell>
          <cell r="AC311" t="str">
            <v>Giang</v>
          </cell>
          <cell r="AD311" t="str">
            <v>R</v>
          </cell>
        </row>
        <row r="312">
          <cell r="D312" t="str">
            <v>110140482</v>
          </cell>
          <cell r="E312" t="str">
            <v>Đinh Thị Màu/Trần Văn Hoa</v>
          </cell>
          <cell r="F312" t="str">
            <v>CT-KCT</v>
          </cell>
          <cell r="H312">
            <v>110140482</v>
          </cell>
          <cell r="I312" t="str">
            <v>68H-6244</v>
          </cell>
          <cell r="J312">
            <v>40701</v>
          </cell>
          <cell r="K312">
            <v>41067</v>
          </cell>
          <cell r="L312">
            <v>690000</v>
          </cell>
          <cell r="M312">
            <v>69000</v>
          </cell>
          <cell r="O312">
            <v>759000</v>
          </cell>
          <cell r="Q312">
            <v>40701</v>
          </cell>
          <cell r="U312">
            <v>7</v>
          </cell>
          <cell r="AA312" t="str">
            <v>OTO0399990400_62</v>
          </cell>
          <cell r="AB312">
            <v>40762</v>
          </cell>
          <cell r="AC312" t="str">
            <v>Huyền</v>
          </cell>
          <cell r="AD312" t="str">
            <v>R</v>
          </cell>
        </row>
        <row r="313">
          <cell r="D313" t="str">
            <v>110140327</v>
          </cell>
          <cell r="E313" t="str">
            <v>Cty CPTMDV Vận tải Thuận Yến</v>
          </cell>
          <cell r="F313" t="str">
            <v>12 Ngõ 4 Kim Đồng, HM, HN</v>
          </cell>
          <cell r="H313">
            <v>110140327</v>
          </cell>
          <cell r="I313" t="str">
            <v>30S-7934</v>
          </cell>
          <cell r="J313">
            <v>40731</v>
          </cell>
          <cell r="K313">
            <v>41097</v>
          </cell>
          <cell r="L313">
            <v>1277000</v>
          </cell>
          <cell r="M313">
            <v>127700</v>
          </cell>
          <cell r="N313">
            <v>30000</v>
          </cell>
          <cell r="O313">
            <v>1434700</v>
          </cell>
          <cell r="Q313">
            <v>40731</v>
          </cell>
          <cell r="U313">
            <v>3</v>
          </cell>
          <cell r="Y313" t="str">
            <v>A00205</v>
          </cell>
          <cell r="Z313">
            <v>700229</v>
          </cell>
          <cell r="AA313" t="str">
            <v>OTO0399990400_63</v>
          </cell>
          <cell r="AB313">
            <v>40762</v>
          </cell>
          <cell r="AC313" t="str">
            <v>Giang</v>
          </cell>
          <cell r="AD313" t="str">
            <v>R</v>
          </cell>
        </row>
        <row r="314">
          <cell r="D314" t="str">
            <v>110140328</v>
          </cell>
          <cell r="E314" t="str">
            <v>Cty CPTMDV Vận tải Thuận Yến</v>
          </cell>
          <cell r="F314" t="str">
            <v>12 Ngõ 4 Kim Đồng, HM, HN</v>
          </cell>
          <cell r="H314">
            <v>110140328</v>
          </cell>
          <cell r="I314" t="str">
            <v>30L-5069</v>
          </cell>
          <cell r="J314">
            <v>40731</v>
          </cell>
          <cell r="K314">
            <v>41097</v>
          </cell>
          <cell r="L314">
            <v>1277000</v>
          </cell>
          <cell r="M314">
            <v>127700</v>
          </cell>
          <cell r="N314">
            <v>30000</v>
          </cell>
          <cell r="O314">
            <v>1434700</v>
          </cell>
          <cell r="Q314">
            <v>40731</v>
          </cell>
          <cell r="U314">
            <v>3</v>
          </cell>
          <cell r="Y314" t="str">
            <v>00300</v>
          </cell>
          <cell r="Z314">
            <v>1705516</v>
          </cell>
          <cell r="AA314" t="str">
            <v>OTO0399990400_63</v>
          </cell>
          <cell r="AB314">
            <v>40762</v>
          </cell>
          <cell r="AC314" t="str">
            <v>Giang</v>
          </cell>
          <cell r="AD314" t="str">
            <v>R</v>
          </cell>
        </row>
        <row r="315">
          <cell r="D315" t="str">
            <v>110140491</v>
          </cell>
          <cell r="E315" t="str">
            <v>Đoàn Anh Phương</v>
          </cell>
          <cell r="F315" t="str">
            <v>TT Uỷ Ban Khoa học Kim Anh, BĐ, HN</v>
          </cell>
          <cell r="H315">
            <v>110140491</v>
          </cell>
          <cell r="J315">
            <v>40731</v>
          </cell>
          <cell r="K315">
            <v>41097</v>
          </cell>
          <cell r="L315">
            <v>345000</v>
          </cell>
          <cell r="M315">
            <v>34500</v>
          </cell>
          <cell r="O315">
            <v>379500</v>
          </cell>
          <cell r="Q315">
            <v>40731</v>
          </cell>
          <cell r="U315">
            <v>5</v>
          </cell>
          <cell r="Y315" t="str">
            <v>003614</v>
          </cell>
          <cell r="Z315" t="str">
            <v>000487</v>
          </cell>
          <cell r="AA315" t="str">
            <v>OTO0399990400_63</v>
          </cell>
          <cell r="AB315">
            <v>40762</v>
          </cell>
          <cell r="AC315" t="str">
            <v>Huyền</v>
          </cell>
          <cell r="AD315" t="str">
            <v>R</v>
          </cell>
        </row>
        <row r="316">
          <cell r="D316" t="str">
            <v>110140551</v>
          </cell>
          <cell r="E316" t="str">
            <v>Nguyễn Doãn Khoa</v>
          </cell>
          <cell r="F316" t="str">
            <v>105 Đặng Văn Ngữ, Đống Đa, HN</v>
          </cell>
          <cell r="H316" t="str">
            <v>110140551</v>
          </cell>
          <cell r="I316" t="str">
            <v>30P-1095</v>
          </cell>
          <cell r="J316">
            <v>40793</v>
          </cell>
          <cell r="K316">
            <v>41159</v>
          </cell>
          <cell r="L316">
            <v>345000</v>
          </cell>
          <cell r="M316">
            <v>34500</v>
          </cell>
          <cell r="O316">
            <v>379500</v>
          </cell>
          <cell r="Q316">
            <v>40793</v>
          </cell>
          <cell r="U316">
            <v>5</v>
          </cell>
          <cell r="Y316" t="str">
            <v>010457</v>
          </cell>
          <cell r="Z316">
            <v>3652011</v>
          </cell>
          <cell r="AA316" t="str">
            <v>OTO0399990400_64</v>
          </cell>
          <cell r="AB316">
            <v>40884</v>
          </cell>
          <cell r="AC316" t="str">
            <v>Giang</v>
          </cell>
          <cell r="AD316" t="str">
            <v>R</v>
          </cell>
        </row>
        <row r="317">
          <cell r="D317" t="str">
            <v>110140109</v>
          </cell>
          <cell r="E317" t="str">
            <v>CTY CP XD SỐ 6 THĂNG LONG</v>
          </cell>
          <cell r="F317" t="str">
            <v>HÀI BỐI ĐÔNG ANH HÀ NỘI</v>
          </cell>
          <cell r="H317" t="str">
            <v>110140109</v>
          </cell>
          <cell r="I317" t="str">
            <v>29M-3210</v>
          </cell>
          <cell r="L317">
            <v>690000</v>
          </cell>
          <cell r="M317">
            <v>69000</v>
          </cell>
          <cell r="N317">
            <v>70000</v>
          </cell>
          <cell r="O317">
            <v>829000</v>
          </cell>
          <cell r="AA317" t="str">
            <v>BKAV-0400-070100-11-000003</v>
          </cell>
          <cell r="AB317">
            <v>40884</v>
          </cell>
          <cell r="AC317" t="str">
            <v>OANH</v>
          </cell>
          <cell r="AD317" t="str">
            <v>KHONG FAI MUON DA UP LE TRUC TUYEN</v>
          </cell>
        </row>
        <row r="318">
          <cell r="D318" t="str">
            <v>110140073</v>
          </cell>
          <cell r="E318" t="str">
            <v>CTY CPĐT VÀ XD THÁI THÀNH</v>
          </cell>
          <cell r="F318" t="str">
            <v>HÀ NỘI</v>
          </cell>
          <cell r="G318" t="str">
            <v>KHÔNG CÓ</v>
          </cell>
          <cell r="H318" t="str">
            <v>110140073</v>
          </cell>
          <cell r="I318" t="str">
            <v>30K-2280</v>
          </cell>
          <cell r="J318" t="str">
            <v>9/7/2011</v>
          </cell>
          <cell r="K318" t="str">
            <v>9/7/2012</v>
          </cell>
          <cell r="L318">
            <v>345000</v>
          </cell>
          <cell r="M318">
            <v>34500</v>
          </cell>
          <cell r="N318">
            <v>50000</v>
          </cell>
          <cell r="O318">
            <v>429500</v>
          </cell>
          <cell r="Q318" t="str">
            <v>9/7/2011</v>
          </cell>
          <cell r="Y318" t="str">
            <v>102485</v>
          </cell>
          <cell r="Z318" t="str">
            <v>032137</v>
          </cell>
          <cell r="AA318" t="str">
            <v>OTO0399990400_66</v>
          </cell>
          <cell r="AB318" t="str">
            <v>15/7/2011</v>
          </cell>
          <cell r="AC318" t="str">
            <v>OANH</v>
          </cell>
          <cell r="AD318" t="str">
            <v>R</v>
          </cell>
        </row>
        <row r="319">
          <cell r="D319" t="str">
            <v>110140114</v>
          </cell>
          <cell r="E319" t="str">
            <v>ĐỖ THẾ TUẤN ĐẠT</v>
          </cell>
          <cell r="F319" t="str">
            <v>HÀ NỘI</v>
          </cell>
          <cell r="G319" t="str">
            <v>KHÔNG CÓ</v>
          </cell>
          <cell r="H319" t="str">
            <v>110140114</v>
          </cell>
          <cell r="I319" t="str">
            <v>30M-5125</v>
          </cell>
          <cell r="J319" t="str">
            <v>10/7/2011</v>
          </cell>
          <cell r="K319" t="str">
            <v>10/7/2012</v>
          </cell>
          <cell r="L319">
            <v>345000</v>
          </cell>
          <cell r="M319">
            <v>34500</v>
          </cell>
          <cell r="N319">
            <v>50000</v>
          </cell>
          <cell r="O319">
            <v>429500</v>
          </cell>
          <cell r="Q319" t="str">
            <v>10/7/2011</v>
          </cell>
          <cell r="AA319" t="str">
            <v>OTO0399990400_67</v>
          </cell>
          <cell r="AB319" t="str">
            <v>15/7/2011</v>
          </cell>
          <cell r="AC319" t="str">
            <v>OANH</v>
          </cell>
          <cell r="AD319" t="str">
            <v>R</v>
          </cell>
        </row>
        <row r="320">
          <cell r="D320" t="str">
            <v>110140065</v>
          </cell>
          <cell r="E320" t="str">
            <v>CTY TNHH TM VÀ DV QUỐC HUY</v>
          </cell>
          <cell r="F320" t="str">
            <v>TIÊN DƯƠNG, ĐÔNG ANH, HN</v>
          </cell>
          <cell r="G320" t="str">
            <v>KHÔNG CÓ</v>
          </cell>
          <cell r="H320" t="str">
            <v>110140065</v>
          </cell>
          <cell r="I320" t="str">
            <v>30K-1963</v>
          </cell>
          <cell r="J320" t="str">
            <v>8/7/2011</v>
          </cell>
          <cell r="K320" t="str">
            <v>8/7/2012</v>
          </cell>
          <cell r="L320">
            <v>656000</v>
          </cell>
          <cell r="M320">
            <v>65600</v>
          </cell>
          <cell r="O320">
            <v>721600</v>
          </cell>
          <cell r="Q320" t="str">
            <v>8/7/2011</v>
          </cell>
          <cell r="AA320" t="str">
            <v>OTO0399990400_68</v>
          </cell>
          <cell r="AB320" t="str">
            <v>15/7/2011</v>
          </cell>
          <cell r="AC320" t="str">
            <v>OANH</v>
          </cell>
          <cell r="AD320" t="str">
            <v>R</v>
          </cell>
        </row>
        <row r="321">
          <cell r="D321" t="str">
            <v>110140331</v>
          </cell>
          <cell r="E321" t="str">
            <v>Phùng Văn Thắng</v>
          </cell>
          <cell r="F321" t="str">
            <v>Thạch Thất, Hà Nội</v>
          </cell>
          <cell r="H321">
            <v>110140331</v>
          </cell>
          <cell r="J321">
            <v>40609</v>
          </cell>
          <cell r="K321">
            <v>40975</v>
          </cell>
          <cell r="L321">
            <v>656000</v>
          </cell>
          <cell r="M321">
            <v>65600</v>
          </cell>
          <cell r="N321">
            <v>30000</v>
          </cell>
          <cell r="O321">
            <v>751600</v>
          </cell>
          <cell r="Q321">
            <v>40609</v>
          </cell>
          <cell r="Y321" t="str">
            <v>001510</v>
          </cell>
          <cell r="Z321">
            <v>907668</v>
          </cell>
          <cell r="AA321" t="str">
            <v>OTO0399990400_69</v>
          </cell>
          <cell r="AB321" t="str">
            <v>15/7/2011</v>
          </cell>
          <cell r="AC321" t="str">
            <v>Luân</v>
          </cell>
          <cell r="AD321" t="str">
            <v>R</v>
          </cell>
        </row>
        <row r="322">
          <cell r="D322" t="str">
            <v>110140332</v>
          </cell>
          <cell r="E322" t="str">
            <v>Nguyễn Như Mạnh</v>
          </cell>
          <cell r="F322" t="str">
            <v>Sơn Tây, Hà Nội</v>
          </cell>
          <cell r="H322">
            <v>110140332</v>
          </cell>
          <cell r="J322">
            <v>40670</v>
          </cell>
          <cell r="K322">
            <v>41036</v>
          </cell>
          <cell r="L322">
            <v>656000</v>
          </cell>
          <cell r="M322">
            <v>65600</v>
          </cell>
          <cell r="O322">
            <v>721600</v>
          </cell>
          <cell r="Q322">
            <v>40670</v>
          </cell>
          <cell r="Y322" t="str">
            <v>001584</v>
          </cell>
          <cell r="Z322">
            <v>909184</v>
          </cell>
          <cell r="AA322" t="str">
            <v>OTO0399990400_70</v>
          </cell>
          <cell r="AB322" t="str">
            <v>15/7/2011</v>
          </cell>
          <cell r="AC322" t="str">
            <v>Luân</v>
          </cell>
          <cell r="AD322" t="str">
            <v>R</v>
          </cell>
        </row>
        <row r="323">
          <cell r="D323" t="str">
            <v>110140401</v>
          </cell>
          <cell r="E323" t="str">
            <v>Nguyễn Văn Bình</v>
          </cell>
          <cell r="F323" t="str">
            <v>Quất Lâm, Giao Thuỷ, Nam Định</v>
          </cell>
          <cell r="H323">
            <v>110140401</v>
          </cell>
          <cell r="I323" t="str">
            <v>18C-005.52</v>
          </cell>
          <cell r="J323">
            <v>40670</v>
          </cell>
          <cell r="K323">
            <v>41036</v>
          </cell>
          <cell r="L323">
            <v>656000</v>
          </cell>
          <cell r="M323">
            <v>65600</v>
          </cell>
          <cell r="O323">
            <v>721600</v>
          </cell>
          <cell r="Q323">
            <v>40670</v>
          </cell>
          <cell r="AA323" t="str">
            <v>OTO0399990400_70</v>
          </cell>
          <cell r="AB323" t="str">
            <v>15/7/2011</v>
          </cell>
          <cell r="AC323" t="str">
            <v>Luân</v>
          </cell>
          <cell r="AD323" t="str">
            <v>R</v>
          </cell>
        </row>
        <row r="324">
          <cell r="D324" t="str">
            <v>110140402</v>
          </cell>
          <cell r="E324" t="str">
            <v>Đặng Công Cường</v>
          </cell>
          <cell r="F324" t="str">
            <v>Mỹ Hưng, Mỹ Lộc, Nam Định</v>
          </cell>
          <cell r="H324">
            <v>110140402</v>
          </cell>
          <cell r="I324" t="str">
            <v>18C-005.70</v>
          </cell>
          <cell r="J324">
            <v>40731</v>
          </cell>
          <cell r="K324">
            <v>41097</v>
          </cell>
          <cell r="L324">
            <v>656000</v>
          </cell>
          <cell r="M324">
            <v>65600</v>
          </cell>
          <cell r="O324">
            <v>721600</v>
          </cell>
          <cell r="Q324">
            <v>40731</v>
          </cell>
          <cell r="AA324" t="str">
            <v>OTO0399990400_71</v>
          </cell>
          <cell r="AB324" t="str">
            <v>15/7/2011</v>
          </cell>
          <cell r="AC324" t="str">
            <v>Luân</v>
          </cell>
          <cell r="AD324" t="str">
            <v>R</v>
          </cell>
        </row>
        <row r="325">
          <cell r="D325" t="str">
            <v>110140315</v>
          </cell>
          <cell r="E325" t="str">
            <v>Đoàn Vũ Minh Tuấn</v>
          </cell>
          <cell r="F325" t="str">
            <v>16 Thế Giao, Lê Đại Hành. HN</v>
          </cell>
          <cell r="H325">
            <v>110140315</v>
          </cell>
          <cell r="I325" t="str">
            <v>29U-4760</v>
          </cell>
          <cell r="J325">
            <v>40854</v>
          </cell>
          <cell r="K325">
            <v>41220</v>
          </cell>
          <cell r="L325">
            <v>345000</v>
          </cell>
          <cell r="M325">
            <v>34500</v>
          </cell>
          <cell r="N325">
            <v>100000</v>
          </cell>
          <cell r="O325">
            <v>479500</v>
          </cell>
          <cell r="Q325">
            <v>40854</v>
          </cell>
          <cell r="U325">
            <v>5</v>
          </cell>
          <cell r="AA325" t="str">
            <v>OTO0399990400_72</v>
          </cell>
          <cell r="AB325" t="str">
            <v>15/7/2011</v>
          </cell>
          <cell r="AC325" t="str">
            <v>Yến</v>
          </cell>
          <cell r="AD325" t="str">
            <v>R</v>
          </cell>
        </row>
        <row r="326">
          <cell r="D326" t="str">
            <v>110140333</v>
          </cell>
          <cell r="E326" t="str">
            <v>Nguyễn Xuân Dương</v>
          </cell>
          <cell r="F326" t="str">
            <v>Quốc Oai, Hà Nội</v>
          </cell>
          <cell r="H326">
            <v>110140333</v>
          </cell>
          <cell r="J326">
            <v>40881</v>
          </cell>
          <cell r="K326">
            <v>41250</v>
          </cell>
          <cell r="L326">
            <v>656000</v>
          </cell>
          <cell r="M326">
            <v>65600</v>
          </cell>
          <cell r="N326">
            <v>30000</v>
          </cell>
          <cell r="O326">
            <v>751600</v>
          </cell>
          <cell r="Q326">
            <v>40884</v>
          </cell>
          <cell r="Y326" t="str">
            <v>001654</v>
          </cell>
          <cell r="Z326">
            <v>9254</v>
          </cell>
          <cell r="AA326" t="str">
            <v>OTO0399990400_73</v>
          </cell>
          <cell r="AB326" t="str">
            <v>15/7/2011</v>
          </cell>
          <cell r="AC326" t="str">
            <v>Luân</v>
          </cell>
          <cell r="AD326" t="str">
            <v>R</v>
          </cell>
        </row>
        <row r="327">
          <cell r="D327" t="str">
            <v>110140622</v>
          </cell>
          <cell r="E327" t="str">
            <v>Cty TNHH TMTB Thanh Hoa</v>
          </cell>
          <cell r="F327" t="str">
            <v>G1CC49/1 Hồ Biểu Chánh, P12. Quận Phú Nhuận, TP.HCM</v>
          </cell>
          <cell r="H327">
            <v>110140622</v>
          </cell>
          <cell r="I327" t="str">
            <v>56P-9369</v>
          </cell>
          <cell r="J327" t="str">
            <v>17/7/2011</v>
          </cell>
          <cell r="K327" t="str">
            <v>17/7/2012</v>
          </cell>
          <cell r="L327">
            <v>690000</v>
          </cell>
          <cell r="M327">
            <v>69000</v>
          </cell>
          <cell r="N327">
            <v>0</v>
          </cell>
          <cell r="O327">
            <v>759000</v>
          </cell>
          <cell r="Q327" t="str">
            <v>15/7/2011</v>
          </cell>
          <cell r="U327">
            <v>8</v>
          </cell>
          <cell r="AA327" t="str">
            <v>OTO0399990400_73</v>
          </cell>
          <cell r="AB327" t="str">
            <v>18/7/2011</v>
          </cell>
          <cell r="AC327" t="str">
            <v>Chi</v>
          </cell>
          <cell r="AD327" t="str">
            <v>R</v>
          </cell>
        </row>
        <row r="328">
          <cell r="D328" t="str">
            <v>110140329</v>
          </cell>
          <cell r="E328" t="str">
            <v>Trung tâm giáo dục thiên nhiên</v>
          </cell>
          <cell r="F328" t="str">
            <v>A14/25 Láng Hạ, Ba Đình Hà Nội</v>
          </cell>
          <cell r="H328">
            <v>110140329</v>
          </cell>
          <cell r="I328" t="str">
            <v>29Z-5339</v>
          </cell>
          <cell r="J328" t="str">
            <v>15/7/2011</v>
          </cell>
          <cell r="K328" t="str">
            <v>15/7/2012</v>
          </cell>
          <cell r="L328">
            <v>1104000</v>
          </cell>
          <cell r="M328">
            <v>110400</v>
          </cell>
          <cell r="N328">
            <v>160000</v>
          </cell>
          <cell r="O328">
            <v>1374400</v>
          </cell>
          <cell r="Q328" t="str">
            <v>15/7/2011</v>
          </cell>
          <cell r="S328" t="str">
            <v>Mercedes</v>
          </cell>
          <cell r="U328">
            <v>16</v>
          </cell>
          <cell r="AA328" t="str">
            <v>OTO0399990400_74</v>
          </cell>
          <cell r="AB328" t="str">
            <v>18/7/2011</v>
          </cell>
          <cell r="AC328" t="str">
            <v>Giang</v>
          </cell>
          <cell r="AD328" t="str">
            <v>R</v>
          </cell>
        </row>
        <row r="329">
          <cell r="D329" t="str">
            <v>110140305</v>
          </cell>
          <cell r="E329" t="str">
            <v>Cty TNHH Vit Metal</v>
          </cell>
          <cell r="F329" t="str">
            <v>Khu CN Quang Minh, Mê Linh, Hà Nội</v>
          </cell>
          <cell r="H329">
            <v>110140305</v>
          </cell>
          <cell r="I329" t="str">
            <v>29LD-2801</v>
          </cell>
          <cell r="J329">
            <v>40854</v>
          </cell>
          <cell r="K329" t="str">
            <v>21/7/2012</v>
          </cell>
          <cell r="L329">
            <v>656000</v>
          </cell>
          <cell r="M329">
            <v>65600</v>
          </cell>
          <cell r="N329">
            <v>45000</v>
          </cell>
          <cell r="O329">
            <v>766600</v>
          </cell>
          <cell r="AA329" t="str">
            <v>OTO0399990400_75</v>
          </cell>
          <cell r="AB329" t="str">
            <v>21/7/2011</v>
          </cell>
          <cell r="AC329" t="str">
            <v>Yến</v>
          </cell>
          <cell r="AD329" t="str">
            <v>R</v>
          </cell>
        </row>
        <row r="330">
          <cell r="D330" t="str">
            <v>110140306</v>
          </cell>
          <cell r="E330" t="str">
            <v>VPĐD Cty Vitcor Liên Bang Nga</v>
          </cell>
          <cell r="F330" t="str">
            <v>48 láng Hạ, Hà Nội</v>
          </cell>
          <cell r="H330">
            <v>110140306</v>
          </cell>
          <cell r="I330" t="str">
            <v>80NN-44136</v>
          </cell>
          <cell r="J330" t="str">
            <v>11/7/20111</v>
          </cell>
          <cell r="K330" t="str">
            <v>21/7/2012</v>
          </cell>
          <cell r="L330">
            <v>690000</v>
          </cell>
          <cell r="M330">
            <v>69000</v>
          </cell>
          <cell r="N330">
            <v>80000</v>
          </cell>
          <cell r="O330">
            <v>839000</v>
          </cell>
          <cell r="AA330" t="str">
            <v>OTO0399990400_76</v>
          </cell>
          <cell r="AB330" t="str">
            <v>21/7/2011</v>
          </cell>
          <cell r="AC330" t="str">
            <v>Yến</v>
          </cell>
          <cell r="AD330" t="str">
            <v>R</v>
          </cell>
        </row>
        <row r="331">
          <cell r="D331" t="str">
            <v>110140512</v>
          </cell>
          <cell r="E331" t="str">
            <v>Cty TNHH Xây dựng Hoà Thành</v>
          </cell>
          <cell r="F331" t="str">
            <v>78 Khu Thanh tước Mê Linh, Hà Nội</v>
          </cell>
          <cell r="H331">
            <v>110140512</v>
          </cell>
          <cell r="I331" t="str">
            <v>30X-4723</v>
          </cell>
          <cell r="J331" t="str">
            <v>15/7/2011</v>
          </cell>
          <cell r="K331" t="str">
            <v>15/7/2012</v>
          </cell>
          <cell r="L331">
            <v>345000</v>
          </cell>
          <cell r="M331">
            <v>34500</v>
          </cell>
          <cell r="N331">
            <v>100000</v>
          </cell>
          <cell r="O331">
            <v>479500</v>
          </cell>
          <cell r="Q331" t="str">
            <v>15/7/2011</v>
          </cell>
          <cell r="S331" t="str">
            <v>Camry</v>
          </cell>
          <cell r="AA331" t="str">
            <v>OTO0399990400_77</v>
          </cell>
          <cell r="AB331" t="str">
            <v>21/7/2011</v>
          </cell>
          <cell r="AC331" t="str">
            <v>Yến</v>
          </cell>
          <cell r="AD331" t="str">
            <v>R</v>
          </cell>
        </row>
        <row r="332">
          <cell r="D332" t="str">
            <v>110140513</v>
          </cell>
          <cell r="E332" t="str">
            <v>Bạch Thị Khánh Hoà</v>
          </cell>
          <cell r="F332" t="str">
            <v>Mê Linh, Tp.Vĩnh Yên, T.Vĩnh Phúc</v>
          </cell>
          <cell r="H332">
            <v>110140513</v>
          </cell>
          <cell r="I332" t="str">
            <v>88K-1388</v>
          </cell>
          <cell r="J332" t="str">
            <v>15/7/2011</v>
          </cell>
          <cell r="K332" t="str">
            <v>15/7/2012</v>
          </cell>
          <cell r="L332">
            <v>2243000</v>
          </cell>
          <cell r="M332">
            <v>224300</v>
          </cell>
          <cell r="N332">
            <v>60000</v>
          </cell>
          <cell r="O332">
            <v>2527300</v>
          </cell>
          <cell r="AA332" t="str">
            <v>OTO0399990400_77</v>
          </cell>
          <cell r="AB332" t="str">
            <v>21/7/2011</v>
          </cell>
          <cell r="AC332" t="str">
            <v>Yến</v>
          </cell>
          <cell r="AD332" t="str">
            <v>R</v>
          </cell>
        </row>
        <row r="333">
          <cell r="D333" t="str">
            <v>110140514</v>
          </cell>
          <cell r="E333" t="str">
            <v>Nguyễn văn Long</v>
          </cell>
          <cell r="F333" t="str">
            <v>Nội Đồng, Đại Thịnh, Mê Linh, Hà Nội</v>
          </cell>
          <cell r="H333">
            <v>110140514</v>
          </cell>
          <cell r="I333" t="str">
            <v>30S-5013</v>
          </cell>
          <cell r="J333" t="str">
            <v>15/7/2011</v>
          </cell>
          <cell r="K333" t="str">
            <v>15/7/2012</v>
          </cell>
          <cell r="L333">
            <v>656000</v>
          </cell>
          <cell r="M333">
            <v>65600</v>
          </cell>
          <cell r="N333">
            <v>40000</v>
          </cell>
          <cell r="O333">
            <v>761600</v>
          </cell>
          <cell r="AA333" t="str">
            <v>OTO0399990400_77</v>
          </cell>
          <cell r="AB333" t="str">
            <v>21/7/2011</v>
          </cell>
          <cell r="AC333" t="str">
            <v>Yến</v>
          </cell>
          <cell r="AD333" t="str">
            <v>R</v>
          </cell>
        </row>
        <row r="334">
          <cell r="D334" t="str">
            <v>110140493</v>
          </cell>
          <cell r="E334" t="str">
            <v>Phan Trọng Chinh</v>
          </cell>
          <cell r="F334" t="str">
            <v>P507,A4,Mỹ Đình1, MĐ, Từ Liêm, HN</v>
          </cell>
          <cell r="H334">
            <v>110140493</v>
          </cell>
          <cell r="J334" t="str">
            <v>19/7/2011</v>
          </cell>
          <cell r="K334" t="str">
            <v>19/7/2012</v>
          </cell>
          <cell r="L334">
            <v>690000</v>
          </cell>
          <cell r="M334">
            <v>69000</v>
          </cell>
          <cell r="O334">
            <v>759000</v>
          </cell>
          <cell r="Y334">
            <v>409973</v>
          </cell>
          <cell r="Z334">
            <v>8622063</v>
          </cell>
          <cell r="AA334" t="str">
            <v>OTO0399990400_78</v>
          </cell>
          <cell r="AB334" t="str">
            <v>21/7/2011</v>
          </cell>
          <cell r="AC334" t="str">
            <v>Huyền</v>
          </cell>
          <cell r="AD334" t="str">
            <v>R</v>
          </cell>
        </row>
        <row r="335">
          <cell r="D335" t="str">
            <v>110140316</v>
          </cell>
          <cell r="E335" t="str">
            <v>Dương Hồng Hanh</v>
          </cell>
          <cell r="F335" t="str">
            <v>Vĩnh Hưng, hoàng Mai, hà Nội</v>
          </cell>
          <cell r="H335">
            <v>110140316</v>
          </cell>
          <cell r="I335" t="str">
            <v>30Y-3512</v>
          </cell>
          <cell r="J335" t="str">
            <v>20/7/2011</v>
          </cell>
          <cell r="K335" t="str">
            <v>20/7/2012</v>
          </cell>
          <cell r="L335">
            <v>345000</v>
          </cell>
          <cell r="M335">
            <v>34500</v>
          </cell>
          <cell r="N335">
            <v>100000</v>
          </cell>
          <cell r="O335">
            <v>479500</v>
          </cell>
          <cell r="AA335" t="str">
            <v>OTO0399990400_79</v>
          </cell>
          <cell r="AB335" t="str">
            <v>21/7/2011</v>
          </cell>
          <cell r="AC335" t="str">
            <v>Yến</v>
          </cell>
          <cell r="AD335" t="str">
            <v>R</v>
          </cell>
        </row>
        <row r="336">
          <cell r="D336" t="str">
            <v>110140330</v>
          </cell>
          <cell r="E336" t="str">
            <v>Nguyễn Văn Khu/Bùi văn Thọ</v>
          </cell>
          <cell r="F336" t="str">
            <v>Cầu bươu, tả Thanh Oai, Thanh Trì, HN/ Tổ 22, Thịnh Liệt, HM,Hn</v>
          </cell>
          <cell r="H336">
            <v>110140330</v>
          </cell>
          <cell r="I336" t="str">
            <v>29U-9899</v>
          </cell>
          <cell r="J336" t="str">
            <v>20/7/2011</v>
          </cell>
          <cell r="K336" t="str">
            <v>20/2012</v>
          </cell>
          <cell r="L336">
            <v>690000</v>
          </cell>
          <cell r="M336">
            <v>69000</v>
          </cell>
          <cell r="N336">
            <v>70000</v>
          </cell>
          <cell r="O336">
            <v>829000</v>
          </cell>
          <cell r="AA336" t="str">
            <v>BKAV-0400-070100-11-000013</v>
          </cell>
          <cell r="AB336" t="str">
            <v>21/7/2011</v>
          </cell>
          <cell r="AC336" t="str">
            <v>Giang</v>
          </cell>
          <cell r="AD336" t="str">
            <v>R</v>
          </cell>
        </row>
        <row r="337">
          <cell r="D337" t="str">
            <v>110140307</v>
          </cell>
          <cell r="E337" t="str">
            <v>Ngân hàng chính sách xã hội</v>
          </cell>
          <cell r="F337" t="str">
            <v>Linh Đàm Hoàng Mai, hà Nội</v>
          </cell>
          <cell r="H337">
            <v>110140307</v>
          </cell>
          <cell r="I337" t="str">
            <v>29N-3943</v>
          </cell>
          <cell r="J337" t="str">
            <v>21/7/2011</v>
          </cell>
          <cell r="K337" t="str">
            <v>21/7/2012</v>
          </cell>
          <cell r="L337">
            <v>609000</v>
          </cell>
          <cell r="M337">
            <v>60900</v>
          </cell>
          <cell r="O337">
            <v>669900</v>
          </cell>
          <cell r="AA337" t="str">
            <v>OTO0399990400_80</v>
          </cell>
          <cell r="AB337" t="str">
            <v>21/7/2011</v>
          </cell>
          <cell r="AC337" t="str">
            <v>Yến</v>
          </cell>
          <cell r="AD337" t="str">
            <v>R</v>
          </cell>
        </row>
        <row r="338">
          <cell r="D338" t="str">
            <v>110140157</v>
          </cell>
          <cell r="E338" t="str">
            <v>NGUYỄN QUANG HỒNG</v>
          </cell>
          <cell r="F338" t="str">
            <v>Hà Nội</v>
          </cell>
          <cell r="G338" t="str">
            <v>KHÔNG CÓ</v>
          </cell>
          <cell r="H338" t="str">
            <v>110140157</v>
          </cell>
          <cell r="I338" t="str">
            <v>30S-8177</v>
          </cell>
          <cell r="J338" t="str">
            <v>12/7/2011</v>
          </cell>
          <cell r="K338" t="str">
            <v>12/7/2012</v>
          </cell>
          <cell r="L338">
            <v>656000</v>
          </cell>
          <cell r="M338">
            <v>65600</v>
          </cell>
          <cell r="N338">
            <v>30000</v>
          </cell>
          <cell r="O338">
            <v>751600</v>
          </cell>
          <cell r="Q338" t="str">
            <v>12/7/2011</v>
          </cell>
          <cell r="Y338" t="str">
            <v>102485</v>
          </cell>
          <cell r="Z338" t="str">
            <v>032137</v>
          </cell>
          <cell r="AA338" t="str">
            <v>OTO0399990400_81</v>
          </cell>
          <cell r="AB338" t="str">
            <v>20/7/2011</v>
          </cell>
          <cell r="AC338" t="str">
            <v>OANH</v>
          </cell>
          <cell r="AD338" t="str">
            <v>R</v>
          </cell>
        </row>
        <row r="339">
          <cell r="D339" t="str">
            <v>110140158</v>
          </cell>
          <cell r="E339" t="str">
            <v>CÔNG TY PHÙ THÁI</v>
          </cell>
          <cell r="F339" t="str">
            <v>Hà Nội</v>
          </cell>
          <cell r="G339" t="str">
            <v>KHÔNG CÓ</v>
          </cell>
          <cell r="H339" t="str">
            <v>110140158</v>
          </cell>
          <cell r="I339" t="str">
            <v>29L-3145</v>
          </cell>
          <cell r="J339" t="str">
            <v>14/7/2011</v>
          </cell>
          <cell r="K339" t="str">
            <v>14/7/2012</v>
          </cell>
          <cell r="L339">
            <v>690000</v>
          </cell>
          <cell r="M339">
            <v>69000</v>
          </cell>
          <cell r="O339">
            <v>759000</v>
          </cell>
          <cell r="Q339" t="str">
            <v>14/7/2011</v>
          </cell>
          <cell r="AA339" t="str">
            <v>OTO0399990400_81</v>
          </cell>
          <cell r="AB339" t="str">
            <v>20/7/2011</v>
          </cell>
          <cell r="AC339" t="str">
            <v>OANH</v>
          </cell>
          <cell r="AD339" t="str">
            <v>R</v>
          </cell>
        </row>
        <row r="340">
          <cell r="D340" t="str">
            <v>110140501</v>
          </cell>
          <cell r="E340" t="str">
            <v>Đinh Thị Sáng/ Nguyễn Văn Chín</v>
          </cell>
          <cell r="F340" t="str">
            <v>Vĩnh ngọc, Đông anh, HN</v>
          </cell>
          <cell r="H340">
            <v>110140501</v>
          </cell>
          <cell r="I340" t="str">
            <v>30Y-8997</v>
          </cell>
          <cell r="J340" t="str">
            <v>22/7/2011</v>
          </cell>
          <cell r="K340" t="str">
            <v>22/7/2012</v>
          </cell>
          <cell r="L340">
            <v>345000</v>
          </cell>
          <cell r="M340">
            <v>34500</v>
          </cell>
          <cell r="O340">
            <v>379500</v>
          </cell>
          <cell r="AA340" t="str">
            <v>OTO0399990400_82</v>
          </cell>
          <cell r="AB340" t="str">
            <v>25/7/2011</v>
          </cell>
          <cell r="AC340" t="str">
            <v>Giang</v>
          </cell>
          <cell r="AD340" t="str">
            <v>R</v>
          </cell>
        </row>
        <row r="341">
          <cell r="D341" t="str">
            <v>110140074</v>
          </cell>
          <cell r="E341" t="str">
            <v>PHẠM TRUNG NGHĨA</v>
          </cell>
          <cell r="F341" t="str">
            <v>172 TỔ 19, MAI ĐỘNG, HOÀNG MAI, HN</v>
          </cell>
          <cell r="G341" t="str">
            <v>KHÔNG CÓ</v>
          </cell>
          <cell r="H341" t="str">
            <v>110140074</v>
          </cell>
          <cell r="I341" t="str">
            <v>30P-9698</v>
          </cell>
          <cell r="J341" t="str">
            <v>16/7/2011</v>
          </cell>
          <cell r="K341" t="str">
            <v>16/7/2012</v>
          </cell>
          <cell r="L341">
            <v>345000</v>
          </cell>
          <cell r="M341">
            <v>34500</v>
          </cell>
          <cell r="N341">
            <v>50000</v>
          </cell>
          <cell r="O341">
            <v>429500</v>
          </cell>
          <cell r="Q341" t="str">
            <v>12/7/2011</v>
          </cell>
          <cell r="AA341" t="str">
            <v>OTO0399990400_83</v>
          </cell>
          <cell r="AB341" t="str">
            <v>25/7/2011</v>
          </cell>
          <cell r="AC341" t="str">
            <v>OANH</v>
          </cell>
          <cell r="AD341" t="str">
            <v>R</v>
          </cell>
        </row>
        <row r="342">
          <cell r="D342" t="str">
            <v>110140495</v>
          </cell>
          <cell r="E342" t="str">
            <v>Cty CP đầu tư và XD hạ tầng viễn thông</v>
          </cell>
          <cell r="F342" t="str">
            <v>Ngọc khánh, ba đình, hà nội</v>
          </cell>
          <cell r="H342">
            <v>110140495</v>
          </cell>
          <cell r="J342" t="str">
            <v>23/7/2011</v>
          </cell>
          <cell r="K342" t="str">
            <v>23/7/2012</v>
          </cell>
          <cell r="L342">
            <v>345000</v>
          </cell>
          <cell r="M342">
            <v>34500</v>
          </cell>
          <cell r="O342">
            <v>379500</v>
          </cell>
          <cell r="U342">
            <v>5</v>
          </cell>
          <cell r="Z342" t="str">
            <v>071706</v>
          </cell>
          <cell r="AA342" t="str">
            <v>OTO0399990400_84</v>
          </cell>
          <cell r="AB342" t="str">
            <v>28/7/2011</v>
          </cell>
          <cell r="AC342" t="str">
            <v>Huyền</v>
          </cell>
          <cell r="AD342" t="str">
            <v>R</v>
          </cell>
        </row>
        <row r="343">
          <cell r="D343" t="str">
            <v>110140485</v>
          </cell>
          <cell r="E343" t="str">
            <v>NGUYỄN BÌNH GIANG</v>
          </cell>
          <cell r="F343" t="str">
            <v>Số 27, ngách 23, ngõ 210 Đội cấn, BĐ HN</v>
          </cell>
          <cell r="H343">
            <v>110140485</v>
          </cell>
          <cell r="I343" t="str">
            <v>30y-7029</v>
          </cell>
          <cell r="J343" t="str">
            <v>26/7/2011</v>
          </cell>
          <cell r="K343" t="str">
            <v>26/7/2012</v>
          </cell>
          <cell r="L343">
            <v>690000</v>
          </cell>
          <cell r="M343">
            <v>69000</v>
          </cell>
          <cell r="N343">
            <v>80000</v>
          </cell>
          <cell r="O343">
            <v>839000</v>
          </cell>
          <cell r="S343" t="str">
            <v>Toyota Inova</v>
          </cell>
          <cell r="U343">
            <v>8</v>
          </cell>
          <cell r="AA343" t="str">
            <v>OTO0399990400_85</v>
          </cell>
          <cell r="AB343" t="str">
            <v>28/7/2011</v>
          </cell>
          <cell r="AC343" t="str">
            <v>Huyền</v>
          </cell>
          <cell r="AD343" t="str">
            <v>R</v>
          </cell>
        </row>
        <row r="344">
          <cell r="D344" t="str">
            <v>110140641</v>
          </cell>
          <cell r="E344" t="str">
            <v>Cty CP TMDV Vân tải Thuận yến</v>
          </cell>
          <cell r="F344" t="str">
            <v>62 Ngõ 4, Kim Đồng, Thịnh Liệt, Hà Nội</v>
          </cell>
          <cell r="H344">
            <v>110140641</v>
          </cell>
          <cell r="I344" t="str">
            <v>30F-1562</v>
          </cell>
          <cell r="J344" t="str">
            <v>26/7/2011</v>
          </cell>
          <cell r="K344" t="str">
            <v>26/7/2012</v>
          </cell>
          <cell r="L344">
            <v>690000</v>
          </cell>
          <cell r="M344">
            <v>69000</v>
          </cell>
          <cell r="O344">
            <v>759000</v>
          </cell>
          <cell r="U344">
            <v>7</v>
          </cell>
          <cell r="AA344" t="str">
            <v>OTO0399990400_85</v>
          </cell>
          <cell r="AB344" t="str">
            <v>28/7/2011</v>
          </cell>
          <cell r="AC344" t="str">
            <v>Giang</v>
          </cell>
          <cell r="AD344" t="str">
            <v>R</v>
          </cell>
        </row>
        <row r="345">
          <cell r="D345" t="str">
            <v>110140502</v>
          </cell>
          <cell r="E345" t="str">
            <v>Nguyễn Thị Kim OAnh</v>
          </cell>
          <cell r="F345" t="str">
            <v>P107,A1, Vĩnh Hồ, Thịnh Quang, DD, HN</v>
          </cell>
          <cell r="H345">
            <v>110140502</v>
          </cell>
          <cell r="J345" t="str">
            <v>25/7/2011</v>
          </cell>
          <cell r="K345" t="str">
            <v>25/7/2012</v>
          </cell>
          <cell r="L345">
            <v>345000</v>
          </cell>
          <cell r="M345">
            <v>34500</v>
          </cell>
          <cell r="O345">
            <v>379500</v>
          </cell>
          <cell r="U345">
            <v>5</v>
          </cell>
          <cell r="Y345">
            <v>397845</v>
          </cell>
          <cell r="Z345">
            <v>144222</v>
          </cell>
          <cell r="AA345" t="str">
            <v>OTO0399990400_86</v>
          </cell>
          <cell r="AB345">
            <v>40551</v>
          </cell>
          <cell r="AC345" t="str">
            <v>huyền</v>
          </cell>
          <cell r="AD345" t="str">
            <v>R</v>
          </cell>
        </row>
        <row r="346">
          <cell r="D346" t="str">
            <v>110140651</v>
          </cell>
          <cell r="E346" t="str">
            <v>Ngô Đăng Tường</v>
          </cell>
          <cell r="F346" t="str">
            <v>An Trung, Tân Dân, Sóc Sơn, HN</v>
          </cell>
          <cell r="H346">
            <v>110140651</v>
          </cell>
          <cell r="I346" t="str">
            <v>30Y-9148</v>
          </cell>
          <cell r="J346" t="str">
            <v>27/7/2011</v>
          </cell>
          <cell r="K346" t="str">
            <v>27/7/2012</v>
          </cell>
          <cell r="L346">
            <v>656000</v>
          </cell>
          <cell r="M346">
            <v>65600</v>
          </cell>
          <cell r="N346">
            <v>30000</v>
          </cell>
          <cell r="O346">
            <v>751600</v>
          </cell>
          <cell r="W346" t="str">
            <v>2 tấn</v>
          </cell>
          <cell r="AA346" t="str">
            <v>OTO0399990400_87</v>
          </cell>
          <cell r="AB346">
            <v>40551</v>
          </cell>
          <cell r="AC346" t="str">
            <v>Giang</v>
          </cell>
          <cell r="AD346" t="str">
            <v>R</v>
          </cell>
        </row>
        <row r="347">
          <cell r="D347" t="str">
            <v>110140115</v>
          </cell>
          <cell r="E347" t="str">
            <v>KHUẤT VĂN ĐỨC</v>
          </cell>
          <cell r="F347" t="str">
            <v>HÀ NỘI</v>
          </cell>
          <cell r="G347" t="str">
            <v>KHÔNG CÓ</v>
          </cell>
          <cell r="H347" t="str">
            <v>110140115</v>
          </cell>
          <cell r="I347" t="str">
            <v>30H-8358</v>
          </cell>
          <cell r="J347" t="str">
            <v>15/7/2011</v>
          </cell>
          <cell r="K347" t="str">
            <v>15/7/2012</v>
          </cell>
          <cell r="L347">
            <v>345000</v>
          </cell>
          <cell r="M347">
            <v>34500</v>
          </cell>
          <cell r="N347">
            <v>50000</v>
          </cell>
          <cell r="O347">
            <v>429500</v>
          </cell>
          <cell r="Q347" t="str">
            <v>15/7/2011</v>
          </cell>
          <cell r="AA347" t="str">
            <v>OTO0399990400_88</v>
          </cell>
          <cell r="AB347">
            <v>40551</v>
          </cell>
          <cell r="AC347" t="str">
            <v>OANH</v>
          </cell>
          <cell r="AD347" t="str">
            <v>R</v>
          </cell>
        </row>
        <row r="348">
          <cell r="D348" t="str">
            <v>110140018</v>
          </cell>
          <cell r="E348" t="str">
            <v>NGUYỄN BẮC HẢI</v>
          </cell>
          <cell r="F348" t="str">
            <v>HÀ NỘI</v>
          </cell>
          <cell r="G348" t="str">
            <v>KHÔNG CÓ</v>
          </cell>
          <cell r="H348" t="str">
            <v>110140018</v>
          </cell>
          <cell r="I348" t="str">
            <v>30S-2010</v>
          </cell>
          <cell r="J348" t="str">
            <v>17/7/2011</v>
          </cell>
          <cell r="K348" t="str">
            <v>17/7/2012</v>
          </cell>
          <cell r="L348">
            <v>630000</v>
          </cell>
          <cell r="M348">
            <v>63000</v>
          </cell>
          <cell r="O348">
            <v>693000</v>
          </cell>
          <cell r="Q348" t="str">
            <v>17/7/2011</v>
          </cell>
          <cell r="AA348" t="str">
            <v>OTO0399990400_89</v>
          </cell>
          <cell r="AB348">
            <v>40551</v>
          </cell>
          <cell r="AC348" t="str">
            <v>OANH</v>
          </cell>
          <cell r="AD348" t="str">
            <v>R</v>
          </cell>
        </row>
        <row r="349">
          <cell r="D349" t="str">
            <v>110140069</v>
          </cell>
          <cell r="E349" t="str">
            <v>HOÀNG VĂN BÌNH</v>
          </cell>
          <cell r="F349" t="str">
            <v>HÀ NỘI</v>
          </cell>
          <cell r="G349" t="str">
            <v>KHÔNG CÓ</v>
          </cell>
          <cell r="H349" t="str">
            <v>110140069</v>
          </cell>
          <cell r="I349" t="str">
            <v>30S-9880</v>
          </cell>
          <cell r="J349" t="str">
            <v>21/7/2011</v>
          </cell>
          <cell r="K349" t="str">
            <v>21/7/2012</v>
          </cell>
          <cell r="L349">
            <v>345000</v>
          </cell>
          <cell r="M349">
            <v>34500</v>
          </cell>
          <cell r="O349">
            <v>379500</v>
          </cell>
          <cell r="Q349" t="str">
            <v>21/7/2011</v>
          </cell>
          <cell r="AA349" t="str">
            <v>OTO0399990400_90</v>
          </cell>
          <cell r="AB349">
            <v>40551</v>
          </cell>
          <cell r="AC349" t="str">
            <v>OANH</v>
          </cell>
          <cell r="AD349" t="str">
            <v>R</v>
          </cell>
        </row>
        <row r="350">
          <cell r="D350" t="str">
            <v>110140159</v>
          </cell>
          <cell r="E350" t="str">
            <v>LÊ KHÁNH TÂM</v>
          </cell>
          <cell r="F350" t="str">
            <v>HÀ NỘI</v>
          </cell>
          <cell r="G350" t="str">
            <v>KHÔNG CÓ</v>
          </cell>
          <cell r="H350" t="str">
            <v>110140159</v>
          </cell>
          <cell r="I350" t="str">
            <v>29U-8023</v>
          </cell>
          <cell r="J350" t="str">
            <v>22/7/2011</v>
          </cell>
          <cell r="K350" t="str">
            <v>22/7/2012</v>
          </cell>
          <cell r="L350">
            <v>345000</v>
          </cell>
          <cell r="M350">
            <v>34500</v>
          </cell>
          <cell r="O350">
            <v>379500</v>
          </cell>
          <cell r="Q350" t="str">
            <v>22/7/2011</v>
          </cell>
          <cell r="AA350" t="str">
            <v>OTO0399990400_91</v>
          </cell>
          <cell r="AB350">
            <v>40551</v>
          </cell>
          <cell r="AC350" t="str">
            <v>OANH</v>
          </cell>
          <cell r="AD350" t="str">
            <v>R</v>
          </cell>
        </row>
        <row r="351">
          <cell r="D351" t="str">
            <v>110140070</v>
          </cell>
          <cell r="E351" t="str">
            <v>CTY TNHH BẠCH LONG</v>
          </cell>
          <cell r="F351" t="str">
            <v>HÀ NỘI</v>
          </cell>
          <cell r="G351" t="str">
            <v>KHÔNG CÓ</v>
          </cell>
          <cell r="H351" t="str">
            <v>110140070</v>
          </cell>
          <cell r="I351" t="str">
            <v>30M-4666</v>
          </cell>
          <cell r="J351" t="str">
            <v>23/7/2011</v>
          </cell>
          <cell r="K351" t="str">
            <v>23/7/2012</v>
          </cell>
          <cell r="L351">
            <v>656000</v>
          </cell>
          <cell r="M351">
            <v>65600</v>
          </cell>
          <cell r="O351">
            <v>721600</v>
          </cell>
          <cell r="Q351" t="str">
            <v>23/7/2011</v>
          </cell>
          <cell r="AA351" t="str">
            <v>OTO0399990400_92</v>
          </cell>
          <cell r="AB351">
            <v>40551</v>
          </cell>
          <cell r="AC351" t="str">
            <v>OANH</v>
          </cell>
          <cell r="AD351" t="str">
            <v>R</v>
          </cell>
        </row>
        <row r="352">
          <cell r="D352" t="str">
            <v>110140019</v>
          </cell>
          <cell r="E352" t="str">
            <v>NGUYỄN VĂN DŨNG</v>
          </cell>
          <cell r="F352" t="str">
            <v>HÀ NỘI</v>
          </cell>
          <cell r="G352" t="str">
            <v>KHÔNG CÓ</v>
          </cell>
          <cell r="H352" t="str">
            <v>110140019</v>
          </cell>
          <cell r="I352" t="str">
            <v>29S-3081</v>
          </cell>
          <cell r="J352" t="str">
            <v>24/7/2011</v>
          </cell>
          <cell r="K352" t="str">
            <v>24/7/2012</v>
          </cell>
          <cell r="L352">
            <v>345000</v>
          </cell>
          <cell r="M352">
            <v>34500</v>
          </cell>
          <cell r="O352">
            <v>379500</v>
          </cell>
          <cell r="Q352" t="str">
            <v>24/7/2011</v>
          </cell>
          <cell r="AA352" t="str">
            <v>OTO0399990400_93</v>
          </cell>
          <cell r="AB352">
            <v>40551</v>
          </cell>
          <cell r="AC352" t="str">
            <v>OANH</v>
          </cell>
          <cell r="AD352" t="str">
            <v>R</v>
          </cell>
        </row>
        <row r="353">
          <cell r="D353" t="str">
            <v>110140116</v>
          </cell>
          <cell r="E353" t="str">
            <v>VŨ THỊ VÂN</v>
          </cell>
          <cell r="F353" t="str">
            <v>HÀ NỘI</v>
          </cell>
          <cell r="G353" t="str">
            <v>KHÔNG CÓ</v>
          </cell>
          <cell r="H353" t="str">
            <v>110140116</v>
          </cell>
          <cell r="I353" t="str">
            <v>30P-7797</v>
          </cell>
          <cell r="J353" t="str">
            <v>24/7/2011</v>
          </cell>
          <cell r="K353" t="str">
            <v>24/7/2012</v>
          </cell>
          <cell r="L353">
            <v>345000</v>
          </cell>
          <cell r="M353">
            <v>34500</v>
          </cell>
          <cell r="N353">
            <v>50000</v>
          </cell>
          <cell r="O353">
            <v>429500</v>
          </cell>
          <cell r="Q353" t="str">
            <v>24/7/2011</v>
          </cell>
          <cell r="AA353" t="str">
            <v>OTO0399990400_93</v>
          </cell>
          <cell r="AB353">
            <v>40551</v>
          </cell>
          <cell r="AC353" t="str">
            <v>OANH</v>
          </cell>
          <cell r="AD353" t="str">
            <v>R</v>
          </cell>
        </row>
        <row r="354">
          <cell r="D354" t="str">
            <v>110140175</v>
          </cell>
          <cell r="E354" t="str">
            <v>NGUYỄN PHƯƠNG THẢO</v>
          </cell>
          <cell r="F354" t="str">
            <v>HÀ NỘI</v>
          </cell>
          <cell r="G354" t="str">
            <v>KHÔNG CÓ</v>
          </cell>
          <cell r="H354" t="str">
            <v>110140175</v>
          </cell>
          <cell r="I354" t="str">
            <v>30N-3719</v>
          </cell>
          <cell r="J354" t="str">
            <v>25/7/2011</v>
          </cell>
          <cell r="K354" t="str">
            <v>25/7/2012</v>
          </cell>
          <cell r="L354">
            <v>345000</v>
          </cell>
          <cell r="M354">
            <v>34500</v>
          </cell>
          <cell r="N354">
            <v>50000</v>
          </cell>
          <cell r="O354">
            <v>429500</v>
          </cell>
          <cell r="Q354" t="str">
            <v>25/7/2011</v>
          </cell>
          <cell r="AA354" t="str">
            <v>OTO0399990400_94</v>
          </cell>
          <cell r="AB354">
            <v>40551</v>
          </cell>
          <cell r="AC354" t="str">
            <v>OANH</v>
          </cell>
          <cell r="AD354" t="str">
            <v>R</v>
          </cell>
        </row>
        <row r="355">
          <cell r="D355" t="str">
            <v>110140515</v>
          </cell>
          <cell r="E355" t="str">
            <v>Pham Thi Hồng Minh</v>
          </cell>
          <cell r="F355" t="str">
            <v>Bình Xuyên, Vĩnh Phúc</v>
          </cell>
          <cell r="H355">
            <v>110140515</v>
          </cell>
          <cell r="I355" t="str">
            <v>88H-6198</v>
          </cell>
          <cell r="J355" t="str">
            <v>21/7/2011</v>
          </cell>
          <cell r="K355" t="str">
            <v>21/7/2012</v>
          </cell>
          <cell r="L355">
            <v>656000</v>
          </cell>
          <cell r="M355">
            <v>65600</v>
          </cell>
          <cell r="N355">
            <v>60000</v>
          </cell>
          <cell r="O355">
            <v>781600</v>
          </cell>
          <cell r="AA355" t="str">
            <v>OTO0399990400_95</v>
          </cell>
          <cell r="AB355" t="str">
            <v>25/7/2011</v>
          </cell>
          <cell r="AC355" t="str">
            <v>Yến</v>
          </cell>
          <cell r="AD355" t="str">
            <v>R</v>
          </cell>
        </row>
        <row r="356">
          <cell r="D356" t="str">
            <v>110140317</v>
          </cell>
          <cell r="E356" t="str">
            <v>Cty CP Minh Hoàng</v>
          </cell>
          <cell r="F356" t="str">
            <v>Tiểu khu 10, Thị trấn Lương Sơn, Hoà Bình</v>
          </cell>
          <cell r="H356">
            <v>110140317</v>
          </cell>
          <cell r="I356" t="str">
            <v>28H-6345</v>
          </cell>
          <cell r="J356" t="str">
            <v>25/7/2011</v>
          </cell>
          <cell r="K356" t="str">
            <v>25/7/2012</v>
          </cell>
          <cell r="L356">
            <v>345000</v>
          </cell>
          <cell r="M356">
            <v>34500</v>
          </cell>
          <cell r="N356">
            <v>50000</v>
          </cell>
          <cell r="O356">
            <v>429500</v>
          </cell>
          <cell r="AA356" t="str">
            <v>OTO0399990400_96</v>
          </cell>
          <cell r="AB356" t="str">
            <v>25/7/2011</v>
          </cell>
          <cell r="AC356" t="str">
            <v>Yến</v>
          </cell>
          <cell r="AD356" t="str">
            <v>R</v>
          </cell>
        </row>
        <row r="357">
          <cell r="D357" t="str">
            <v>110140502</v>
          </cell>
          <cell r="E357" t="str">
            <v>Nguyễn Thị Kim Anh</v>
          </cell>
          <cell r="F357" t="str">
            <v>P107,A1, Vĩnh Hồ, Thịnh Quang, DD, HN</v>
          </cell>
          <cell r="H357">
            <v>110140502</v>
          </cell>
          <cell r="J357" t="str">
            <v>25/7/2011</v>
          </cell>
          <cell r="K357" t="str">
            <v>25/7/2012</v>
          </cell>
          <cell r="L357">
            <v>345000</v>
          </cell>
          <cell r="M357">
            <v>34500</v>
          </cell>
          <cell r="O357">
            <v>379500</v>
          </cell>
          <cell r="U357">
            <v>5</v>
          </cell>
          <cell r="Y357">
            <v>397845</v>
          </cell>
          <cell r="Z357">
            <v>144222</v>
          </cell>
          <cell r="AA357" t="str">
            <v>OTO0399990400_96</v>
          </cell>
          <cell r="AB357" t="str">
            <v>29/7/2011</v>
          </cell>
          <cell r="AC357" t="str">
            <v>huyền</v>
          </cell>
          <cell r="AD357" t="str">
            <v>R</v>
          </cell>
        </row>
        <row r="358">
          <cell r="D358" t="str">
            <v>110140623</v>
          </cell>
          <cell r="E358" t="str">
            <v>Cty CP ĐTXD hạ tầng và phát triển nông thôn</v>
          </cell>
          <cell r="F358" t="str">
            <v>KM9, Quốc Lộ 3, Đông Anh, Hà Nội</v>
          </cell>
          <cell r="H358">
            <v>110140823</v>
          </cell>
          <cell r="I358" t="str">
            <v>30K-1823</v>
          </cell>
          <cell r="J358" t="str">
            <v>29/7/2011</v>
          </cell>
          <cell r="K358" t="str">
            <v>29/7/2012</v>
          </cell>
          <cell r="L358">
            <v>690000</v>
          </cell>
          <cell r="M358">
            <v>69000</v>
          </cell>
          <cell r="O358">
            <v>759000</v>
          </cell>
          <cell r="S358" t="str">
            <v>HYUNDAI SANTAPHE</v>
          </cell>
          <cell r="U358">
            <v>7</v>
          </cell>
          <cell r="AA358" t="str">
            <v>OTO0399990400_97</v>
          </cell>
          <cell r="AB358">
            <v>40582</v>
          </cell>
          <cell r="AC358" t="str">
            <v>cHI</v>
          </cell>
          <cell r="AD358" t="str">
            <v>R</v>
          </cell>
        </row>
        <row r="359">
          <cell r="D359" t="str">
            <v>110140494</v>
          </cell>
          <cell r="E359" t="str">
            <v>KIỀU THÀNH CHUNG</v>
          </cell>
          <cell r="F359" t="str">
            <v>8B1, NGUYỄN THƯỢNG HIỀN, YẾT KIÊU, HÀ ĐÔNG, HN</v>
          </cell>
          <cell r="H359">
            <v>110140494</v>
          </cell>
          <cell r="J359" t="str">
            <v>21/7/2011</v>
          </cell>
          <cell r="K359" t="str">
            <v>21/7/2012</v>
          </cell>
          <cell r="L359">
            <v>345000</v>
          </cell>
          <cell r="M359">
            <v>34500</v>
          </cell>
          <cell r="O359">
            <v>379500</v>
          </cell>
          <cell r="AA359" t="str">
            <v>BKAV-0400-070100-11-000036</v>
          </cell>
          <cell r="AB359">
            <v>40582</v>
          </cell>
          <cell r="AC359" t="str">
            <v>Luân</v>
          </cell>
          <cell r="AD359" t="str">
            <v>KHONG FAI MUON DA UP LE TRUC TUYEN</v>
          </cell>
        </row>
        <row r="360">
          <cell r="D360" t="str">
            <v>110140403</v>
          </cell>
          <cell r="E360" t="str">
            <v>PHẠM MẠNH HƯNG</v>
          </cell>
          <cell r="F360" t="str">
            <v>310C5 TT C/T THANH NHÀN HÀ NỘI</v>
          </cell>
          <cell r="H360">
            <v>110140403</v>
          </cell>
          <cell r="I360" t="str">
            <v>29A-28050</v>
          </cell>
          <cell r="J360">
            <v>40854</v>
          </cell>
          <cell r="K360">
            <v>41220</v>
          </cell>
          <cell r="L360">
            <v>345000</v>
          </cell>
          <cell r="M360">
            <v>34500</v>
          </cell>
          <cell r="N360">
            <v>120000</v>
          </cell>
          <cell r="O360">
            <v>499500</v>
          </cell>
          <cell r="AA360" t="str">
            <v>OTO0399990400_99</v>
          </cell>
          <cell r="AB360">
            <v>40582</v>
          </cell>
          <cell r="AC360" t="str">
            <v>Luân</v>
          </cell>
          <cell r="AD360" t="str">
            <v>R</v>
          </cell>
        </row>
        <row r="361">
          <cell r="D361" t="str">
            <v>110140404</v>
          </cell>
          <cell r="E361" t="str">
            <v>NGUYỄN VĂN CHƯƠNG</v>
          </cell>
          <cell r="F361" t="str">
            <v>TỔ DÂN PHỐ SỐ 1, P.VĂN QUÁN, HÀ ĐÔNG, HN</v>
          </cell>
          <cell r="H361">
            <v>110140404</v>
          </cell>
          <cell r="I361" t="str">
            <v>29Z-1783</v>
          </cell>
          <cell r="J361" t="str">
            <v>18/4/2011</v>
          </cell>
          <cell r="K361" t="str">
            <v>18/7/2012</v>
          </cell>
          <cell r="L361">
            <v>345000</v>
          </cell>
          <cell r="M361">
            <v>34500</v>
          </cell>
          <cell r="N361">
            <v>250000</v>
          </cell>
          <cell r="O361">
            <v>629500</v>
          </cell>
          <cell r="AA361" t="str">
            <v>OTO0399990400_99</v>
          </cell>
          <cell r="AB361">
            <v>40582</v>
          </cell>
          <cell r="AC361" t="str">
            <v>Luân</v>
          </cell>
          <cell r="AD361" t="str">
            <v>R</v>
          </cell>
        </row>
        <row r="362">
          <cell r="D362" t="str">
            <v>110140406</v>
          </cell>
          <cell r="E362" t="str">
            <v>LAI HỒNG NGỌC</v>
          </cell>
          <cell r="F362" t="str">
            <v>SỐ 32, NGÕ 97 PHẠM NGỌC THẠCH, HN</v>
          </cell>
          <cell r="H362">
            <v>110140406</v>
          </cell>
          <cell r="J362" t="str">
            <v>17/7/2011</v>
          </cell>
          <cell r="K362" t="str">
            <v>17/7/2012</v>
          </cell>
          <cell r="L362">
            <v>345000</v>
          </cell>
          <cell r="M362">
            <v>34500</v>
          </cell>
          <cell r="N362">
            <v>50000</v>
          </cell>
          <cell r="O362">
            <v>429500</v>
          </cell>
          <cell r="AA362" t="str">
            <v>OTO0399990400_99</v>
          </cell>
          <cell r="AB362">
            <v>40582</v>
          </cell>
          <cell r="AC362" t="str">
            <v>Luân</v>
          </cell>
          <cell r="AD362" t="str">
            <v>R</v>
          </cell>
        </row>
        <row r="363">
          <cell r="D363" t="str">
            <v>110140441</v>
          </cell>
          <cell r="E363" t="str">
            <v>LÊ MINH ĐẠI</v>
          </cell>
          <cell r="F363" t="str">
            <v>88 HÀNG MÃ, HN</v>
          </cell>
          <cell r="H363">
            <v>110140441</v>
          </cell>
          <cell r="J363">
            <v>40884</v>
          </cell>
          <cell r="K363">
            <v>41250</v>
          </cell>
          <cell r="L363">
            <v>345000</v>
          </cell>
          <cell r="M363">
            <v>34500</v>
          </cell>
          <cell r="O363">
            <v>379500</v>
          </cell>
          <cell r="Y363">
            <v>97524</v>
          </cell>
          <cell r="Z363">
            <v>9995</v>
          </cell>
          <cell r="AA363" t="str">
            <v>OTO0399990400_99</v>
          </cell>
          <cell r="AB363">
            <v>40582</v>
          </cell>
          <cell r="AC363" t="str">
            <v>Luân</v>
          </cell>
          <cell r="AD363" t="str">
            <v>R</v>
          </cell>
        </row>
        <row r="364">
          <cell r="D364" t="str">
            <v>110140442</v>
          </cell>
          <cell r="E364" t="str">
            <v>CTY TNHH AUTOMART HÀ NỘI</v>
          </cell>
          <cell r="F364" t="str">
            <v>68 LÊ VĂN LƯƠNG, THANH XUÂN, HN</v>
          </cell>
          <cell r="H364">
            <v>110140442</v>
          </cell>
          <cell r="I364" t="str">
            <v>29A-309.07</v>
          </cell>
          <cell r="J364" t="str">
            <v>27/7/2011</v>
          </cell>
          <cell r="K364" t="str">
            <v>27/7/2012</v>
          </cell>
          <cell r="L364">
            <v>345000</v>
          </cell>
          <cell r="M364">
            <v>34500</v>
          </cell>
          <cell r="O364">
            <v>379500</v>
          </cell>
          <cell r="AA364" t="str">
            <v>OTO0399990400_99</v>
          </cell>
          <cell r="AB364">
            <v>40582</v>
          </cell>
          <cell r="AC364" t="str">
            <v>Luân</v>
          </cell>
          <cell r="AD364" t="str">
            <v>R</v>
          </cell>
        </row>
        <row r="365">
          <cell r="D365" t="str">
            <v>110140407</v>
          </cell>
          <cell r="E365" t="str">
            <v>NGUYỄN TIẾN DŨNG</v>
          </cell>
          <cell r="F365" t="str">
            <v>A-C5-TỔ 37 TT PHÂN VIỆN BÁO CHÍ TUYÊN TRUYỀN. DỊCH VỌNG, HN</v>
          </cell>
          <cell r="H365">
            <v>110140407</v>
          </cell>
          <cell r="J365" t="str">
            <v>28/7/2011</v>
          </cell>
          <cell r="K365" t="str">
            <v>28/7/2012</v>
          </cell>
          <cell r="L365">
            <v>345000</v>
          </cell>
          <cell r="M365">
            <v>34500</v>
          </cell>
          <cell r="O365">
            <v>379500</v>
          </cell>
          <cell r="Y365">
            <v>65204</v>
          </cell>
          <cell r="Z365">
            <v>304293</v>
          </cell>
          <cell r="AA365" t="str">
            <v>OTO0399990400_99</v>
          </cell>
          <cell r="AB365">
            <v>40582</v>
          </cell>
          <cell r="AC365" t="str">
            <v>Luân</v>
          </cell>
          <cell r="AD365" t="str">
            <v>R</v>
          </cell>
        </row>
        <row r="366">
          <cell r="D366" t="str">
            <v>110140310</v>
          </cell>
          <cell r="E366" t="str">
            <v>VŨ TIẾN HÀ</v>
          </cell>
          <cell r="F366" t="str">
            <v>277 TỔ 13 KHƯƠNG MAI, THANH XUÂN, HN</v>
          </cell>
          <cell r="H366">
            <v>110140310</v>
          </cell>
          <cell r="I366" t="str">
            <v>29A-312.71</v>
          </cell>
          <cell r="J366" t="str">
            <v>29/7/2011</v>
          </cell>
          <cell r="K366" t="str">
            <v>29/7/2012</v>
          </cell>
          <cell r="L366">
            <v>345000</v>
          </cell>
          <cell r="M366">
            <v>34500</v>
          </cell>
          <cell r="N366">
            <v>150000</v>
          </cell>
          <cell r="O366">
            <v>529500</v>
          </cell>
          <cell r="AA366" t="str">
            <v>OTO0399990400_100</v>
          </cell>
          <cell r="AB366">
            <v>40582</v>
          </cell>
          <cell r="AC366" t="str">
            <v>YẾN</v>
          </cell>
          <cell r="AD366" t="str">
            <v>R</v>
          </cell>
        </row>
        <row r="367">
          <cell r="D367" t="str">
            <v>110140308</v>
          </cell>
          <cell r="E367" t="str">
            <v>PHẠM THỊ TRANG VÂN</v>
          </cell>
          <cell r="F367" t="str">
            <v>NGUYỄN THÁI HỌC BA ĐÌNH, HN</v>
          </cell>
          <cell r="H367">
            <v>110140308</v>
          </cell>
          <cell r="I367" t="str">
            <v>30V-3112</v>
          </cell>
          <cell r="J367" t="str">
            <v>25/7/2011</v>
          </cell>
          <cell r="K367" t="str">
            <v>25/7/2012</v>
          </cell>
          <cell r="L367">
            <v>345000</v>
          </cell>
          <cell r="M367">
            <v>34500</v>
          </cell>
          <cell r="N367">
            <v>150000</v>
          </cell>
          <cell r="O367">
            <v>529500</v>
          </cell>
          <cell r="AA367" t="str">
            <v>OTO0399990400_100</v>
          </cell>
          <cell r="AB367">
            <v>40671</v>
          </cell>
          <cell r="AC367" t="str">
            <v>YẾN</v>
          </cell>
          <cell r="AD367" t="str">
            <v>R</v>
          </cell>
        </row>
        <row r="368">
          <cell r="D368" t="str">
            <v>110140309</v>
          </cell>
          <cell r="E368" t="str">
            <v>TỪ NGỌC LONG</v>
          </cell>
          <cell r="F368" t="str">
            <v>NGỌC LÂM, LONG BIÊN, HÀ NỘI</v>
          </cell>
          <cell r="H368">
            <v>110140309</v>
          </cell>
          <cell r="I368" t="str">
            <v>29Y-5669</v>
          </cell>
          <cell r="J368" t="str">
            <v>28/7/2011</v>
          </cell>
          <cell r="K368" t="str">
            <v>28/7/2011</v>
          </cell>
          <cell r="L368">
            <v>2036000</v>
          </cell>
          <cell r="M368">
            <v>203600</v>
          </cell>
          <cell r="O368">
            <v>2239600</v>
          </cell>
          <cell r="AA368" t="str">
            <v>OTO0399990400_100</v>
          </cell>
          <cell r="AB368">
            <v>40671</v>
          </cell>
          <cell r="AC368" t="str">
            <v>YẾN</v>
          </cell>
          <cell r="AD368" t="str">
            <v>R</v>
          </cell>
        </row>
        <row r="369">
          <cell r="D369" t="str">
            <v>110140513</v>
          </cell>
          <cell r="E369" t="str">
            <v>PHẠM HỒNG MINH</v>
          </cell>
          <cell r="F369" t="str">
            <v>Dao Duc Binh Xuyen, vinh phuc</v>
          </cell>
          <cell r="H369" t="str">
            <v>110140515</v>
          </cell>
          <cell r="J369" t="str">
            <v>21/7/2011</v>
          </cell>
          <cell r="K369" t="str">
            <v>21/7/2012</v>
          </cell>
          <cell r="L369">
            <v>656000</v>
          </cell>
          <cell r="M369">
            <v>65600</v>
          </cell>
          <cell r="N369">
            <v>60000</v>
          </cell>
          <cell r="O369">
            <v>781600</v>
          </cell>
          <cell r="S369" t="str">
            <v>TAI</v>
          </cell>
          <cell r="U369">
            <v>3</v>
          </cell>
          <cell r="AA369" t="str">
            <v>BKAV-0400-070100-11-0400001</v>
          </cell>
          <cell r="AB369">
            <v>40671</v>
          </cell>
          <cell r="AC369" t="str">
            <v>YẾN</v>
          </cell>
          <cell r="AD369" t="str">
            <v>R</v>
          </cell>
        </row>
        <row r="370">
          <cell r="D370" t="str">
            <v>110140117</v>
          </cell>
          <cell r="E370" t="str">
            <v>TRẦN XUÂN THỊNH</v>
          </cell>
          <cell r="F370" t="str">
            <v>HÀ NỘI</v>
          </cell>
          <cell r="G370" t="str">
            <v>KHÔNG CÓ</v>
          </cell>
          <cell r="H370" t="str">
            <v>110140117</v>
          </cell>
          <cell r="I370" t="str">
            <v>29Y-3769</v>
          </cell>
          <cell r="J370" t="str">
            <v>3/8/2011</v>
          </cell>
          <cell r="K370" t="str">
            <v>3/8/2012</v>
          </cell>
          <cell r="L370">
            <v>345000</v>
          </cell>
          <cell r="M370">
            <v>34500</v>
          </cell>
          <cell r="N370">
            <v>40000</v>
          </cell>
          <cell r="O370">
            <v>419500</v>
          </cell>
          <cell r="Q370" t="str">
            <v>3/8/2011</v>
          </cell>
          <cell r="AA370" t="str">
            <v>BKAV-0400-070100-11-000044</v>
          </cell>
          <cell r="AC370" t="str">
            <v>OANH</v>
          </cell>
          <cell r="AD370" t="str">
            <v>R</v>
          </cell>
        </row>
        <row r="371">
          <cell r="D371" t="str">
            <v>110140076</v>
          </cell>
          <cell r="E371" t="str">
            <v>NGUYỄN CHÍ HẠNH</v>
          </cell>
          <cell r="F371" t="str">
            <v>HÀ NỘI</v>
          </cell>
          <cell r="G371" t="str">
            <v>KHÔNG CÓ</v>
          </cell>
          <cell r="H371" t="str">
            <v>110140076</v>
          </cell>
          <cell r="I371" t="str">
            <v>30Y-9142</v>
          </cell>
          <cell r="J371" t="str">
            <v>8/8/2011</v>
          </cell>
          <cell r="K371" t="str">
            <v>8/8/2012</v>
          </cell>
          <cell r="L371">
            <v>1277000</v>
          </cell>
          <cell r="M371">
            <v>127700</v>
          </cell>
          <cell r="O371">
            <v>1404700</v>
          </cell>
          <cell r="Q371" t="str">
            <v>8/8/2011</v>
          </cell>
          <cell r="AA371" t="str">
            <v>BKAV-0400-070100-11-000048</v>
          </cell>
          <cell r="AC371" t="str">
            <v>OANH</v>
          </cell>
          <cell r="AD371" t="str">
            <v>R</v>
          </cell>
        </row>
        <row r="372">
          <cell r="D372" t="str">
            <v>110140077</v>
          </cell>
          <cell r="E372" t="str">
            <v>CTY TNHH TM &amp; VT ĐỨC HÙNG</v>
          </cell>
          <cell r="F372" t="str">
            <v>GIA LÂM, HN</v>
          </cell>
          <cell r="G372" t="str">
            <v>KHÔNG CÓ</v>
          </cell>
          <cell r="H372" t="str">
            <v>110140077</v>
          </cell>
          <cell r="I372" t="str">
            <v>29N-6334</v>
          </cell>
          <cell r="J372" t="str">
            <v>8/8/2011</v>
          </cell>
          <cell r="K372" t="str">
            <v>8/8/2012</v>
          </cell>
          <cell r="L372">
            <v>656000</v>
          </cell>
          <cell r="M372">
            <v>65600</v>
          </cell>
          <cell r="N372">
            <v>30000</v>
          </cell>
          <cell r="O372">
            <v>751600</v>
          </cell>
          <cell r="Q372" t="str">
            <v>8/8/2011</v>
          </cell>
          <cell r="AA372" t="str">
            <v>BKAV-0400-070100-11-000048</v>
          </cell>
          <cell r="AC372" t="str">
            <v>OANH</v>
          </cell>
          <cell r="AD372" t="str">
            <v>R</v>
          </cell>
        </row>
        <row r="373">
          <cell r="D373" t="str">
            <v>110140078</v>
          </cell>
          <cell r="E373" t="str">
            <v>QUÁCH VĂN MẬU</v>
          </cell>
          <cell r="F373" t="str">
            <v>HÀ TÂY</v>
          </cell>
          <cell r="G373" t="str">
            <v>KHÔNG CÓ</v>
          </cell>
          <cell r="H373" t="str">
            <v>110140078</v>
          </cell>
          <cell r="I373" t="str">
            <v>33H-6261</v>
          </cell>
          <cell r="J373" t="str">
            <v>14/8/2011</v>
          </cell>
          <cell r="K373" t="str">
            <v>14/8/2012</v>
          </cell>
          <cell r="L373">
            <v>656000</v>
          </cell>
          <cell r="M373">
            <v>65600</v>
          </cell>
          <cell r="N373">
            <v>30000</v>
          </cell>
          <cell r="O373">
            <v>751600</v>
          </cell>
          <cell r="Q373" t="str">
            <v>14/8/2011</v>
          </cell>
          <cell r="AA373" t="str">
            <v>BKAV-0400-070100-11-000048</v>
          </cell>
          <cell r="AC373" t="str">
            <v>OANH</v>
          </cell>
          <cell r="AD373" t="str">
            <v>R</v>
          </cell>
        </row>
        <row r="374">
          <cell r="D374" t="str">
            <v>110140044</v>
          </cell>
          <cell r="E374" t="str">
            <v>NGUYỄN VĂN LONG</v>
          </cell>
          <cell r="F374" t="str">
            <v>HÀ NỘI</v>
          </cell>
          <cell r="G374" t="str">
            <v>KHÔNG CÓ</v>
          </cell>
          <cell r="H374" t="str">
            <v>110140044</v>
          </cell>
          <cell r="I374" t="str">
            <v>29A-248.57</v>
          </cell>
          <cell r="J374" t="str">
            <v>7/8/2011</v>
          </cell>
          <cell r="K374" t="str">
            <v>7/8/2012</v>
          </cell>
          <cell r="L374">
            <v>690000</v>
          </cell>
          <cell r="M374">
            <v>69000</v>
          </cell>
          <cell r="O374">
            <v>759000</v>
          </cell>
          <cell r="Q374" t="str">
            <v>7/8/2011</v>
          </cell>
          <cell r="AA374" t="str">
            <v>BKAV-0400-070100-11-000048</v>
          </cell>
          <cell r="AC374" t="str">
            <v>OANH</v>
          </cell>
          <cell r="AD374" t="str">
            <v>R</v>
          </cell>
        </row>
        <row r="375">
          <cell r="D375" t="str">
            <v>110140046</v>
          </cell>
          <cell r="E375" t="str">
            <v>NGUYỄN VĂN BÍNH</v>
          </cell>
          <cell r="F375" t="str">
            <v>HÀ NỘI</v>
          </cell>
          <cell r="G375" t="str">
            <v>KHÔNG CÓ</v>
          </cell>
          <cell r="H375" t="str">
            <v>110140046</v>
          </cell>
          <cell r="I375" t="str">
            <v>29H-3938</v>
          </cell>
          <cell r="J375" t="str">
            <v>11/8/2011</v>
          </cell>
          <cell r="K375" t="str">
            <v>11/8/2012</v>
          </cell>
          <cell r="L375">
            <v>656000</v>
          </cell>
          <cell r="M375">
            <v>65600</v>
          </cell>
          <cell r="O375">
            <v>721600</v>
          </cell>
          <cell r="Q375" t="str">
            <v>11/8/2011</v>
          </cell>
          <cell r="AA375" t="str">
            <v>BKAV-0400-070100-11-000048</v>
          </cell>
          <cell r="AC375" t="str">
            <v>OANH</v>
          </cell>
          <cell r="AD375" t="str">
            <v>R</v>
          </cell>
        </row>
        <row r="376">
          <cell r="D376" t="str">
            <v>110140505</v>
          </cell>
          <cell r="E376" t="str">
            <v>TRẦN THANH HOÀI</v>
          </cell>
          <cell r="F376" t="str">
            <v>A3 NGÕ 126 HOÀNG QUỐC VIỆT, CG, HN</v>
          </cell>
          <cell r="H376">
            <v>110140505</v>
          </cell>
          <cell r="J376">
            <v>40794</v>
          </cell>
          <cell r="K376">
            <v>41160</v>
          </cell>
          <cell r="L376">
            <v>345000</v>
          </cell>
          <cell r="M376">
            <v>34500</v>
          </cell>
          <cell r="O376">
            <v>379500</v>
          </cell>
          <cell r="S376" t="str">
            <v>KIA MORNING</v>
          </cell>
          <cell r="U376">
            <v>5</v>
          </cell>
          <cell r="Y376" t="str">
            <v>012399</v>
          </cell>
          <cell r="Z376" t="str">
            <v>006260</v>
          </cell>
          <cell r="AA376" t="str">
            <v>BKAV-0400-070100-11-0400002</v>
          </cell>
          <cell r="AB376">
            <v>40885</v>
          </cell>
          <cell r="AC376" t="str">
            <v>Huyền</v>
          </cell>
          <cell r="AD376" t="str">
            <v>R</v>
          </cell>
        </row>
        <row r="377">
          <cell r="D377" t="str">
            <v>110140506</v>
          </cell>
          <cell r="E377" t="str">
            <v>PHAN NGỌC CẢNH</v>
          </cell>
          <cell r="F377" t="str">
            <v>20 HÀNG VÔI, LÝ THÁI TỔ. HN</v>
          </cell>
          <cell r="H377">
            <v>110140506</v>
          </cell>
          <cell r="J377">
            <v>40794</v>
          </cell>
          <cell r="K377">
            <v>41160</v>
          </cell>
          <cell r="L377">
            <v>345000</v>
          </cell>
          <cell r="M377">
            <v>34500</v>
          </cell>
          <cell r="O377">
            <v>379500</v>
          </cell>
          <cell r="S377" t="str">
            <v>KIA MORNING</v>
          </cell>
          <cell r="U377">
            <v>5</v>
          </cell>
          <cell r="Y377" t="str">
            <v>051225</v>
          </cell>
          <cell r="Z377">
            <v>788877</v>
          </cell>
          <cell r="AA377" t="str">
            <v>BKAV-0400-070100-11-0400002</v>
          </cell>
          <cell r="AB377">
            <v>40885</v>
          </cell>
          <cell r="AC377" t="str">
            <v>Huyền</v>
          </cell>
          <cell r="AD377" t="str">
            <v>R</v>
          </cell>
        </row>
        <row r="378">
          <cell r="D378" t="str">
            <v>110140408</v>
          </cell>
          <cell r="E378" t="str">
            <v>THANH TRA BỘ XÂY DỰNG</v>
          </cell>
          <cell r="F378" t="str">
            <v>37 Lê Đại Hành, HBT, HN</v>
          </cell>
          <cell r="H378">
            <v>110140408</v>
          </cell>
          <cell r="I378" t="str">
            <v>231a-8439</v>
          </cell>
          <cell r="J378">
            <v>40582</v>
          </cell>
          <cell r="K378">
            <v>40947</v>
          </cell>
          <cell r="L378">
            <v>345000</v>
          </cell>
          <cell r="M378">
            <v>34500</v>
          </cell>
          <cell r="N378">
            <v>100000</v>
          </cell>
          <cell r="O378">
            <v>389500</v>
          </cell>
          <cell r="AA378" t="str">
            <v>BKAV-0400-070100-11-0400003</v>
          </cell>
          <cell r="AB378">
            <v>40885</v>
          </cell>
          <cell r="AC378" t="str">
            <v>giang</v>
          </cell>
          <cell r="AD378" t="str">
            <v>R</v>
          </cell>
        </row>
        <row r="379">
          <cell r="D379" t="str">
            <v>110140334</v>
          </cell>
          <cell r="E379" t="str">
            <v>CTY CPPT XD &amp; TM NAM PHONG</v>
          </cell>
          <cell r="F379" t="str">
            <v>Xuân Đỉnh, Từ Liêm, HN</v>
          </cell>
          <cell r="H379">
            <v>110140334</v>
          </cell>
          <cell r="I379" t="str">
            <v>29c-04695</v>
          </cell>
          <cell r="J379" t="str">
            <v>16/7/2011</v>
          </cell>
          <cell r="K379" t="str">
            <v>16/7/2012</v>
          </cell>
          <cell r="L379">
            <v>656000</v>
          </cell>
          <cell r="M379">
            <v>65600</v>
          </cell>
          <cell r="N379">
            <v>30000</v>
          </cell>
          <cell r="O379">
            <v>751600</v>
          </cell>
          <cell r="AA379" t="str">
            <v>BKAV-0400-070100-11-0400004</v>
          </cell>
          <cell r="AB379" t="str">
            <v>23/8/2011</v>
          </cell>
          <cell r="AC379" t="str">
            <v>Luân</v>
          </cell>
          <cell r="AD379" t="str">
            <v>R</v>
          </cell>
        </row>
        <row r="380">
          <cell r="D380" t="str">
            <v>110140335</v>
          </cell>
          <cell r="E380" t="str">
            <v>CHU ĐÔNG PHÚC</v>
          </cell>
          <cell r="F380" t="str">
            <v>Sơn Tây, Hà Nội</v>
          </cell>
          <cell r="H380">
            <v>110140335</v>
          </cell>
          <cell r="J380" t="str">
            <v>19/7/2011</v>
          </cell>
          <cell r="K380" t="str">
            <v>19/7/2012</v>
          </cell>
          <cell r="L380">
            <v>656000</v>
          </cell>
          <cell r="M380">
            <v>65600</v>
          </cell>
          <cell r="N380">
            <v>30000</v>
          </cell>
          <cell r="O380">
            <v>751600</v>
          </cell>
          <cell r="Y380" t="str">
            <v>01658</v>
          </cell>
          <cell r="Z380" t="str">
            <v>09258</v>
          </cell>
          <cell r="AA380" t="str">
            <v>BKAV-0400-070100-11-0400004</v>
          </cell>
          <cell r="AB380" t="str">
            <v>23/8/2011</v>
          </cell>
          <cell r="AC380" t="str">
            <v>Luân</v>
          </cell>
          <cell r="AD380" t="str">
            <v>R</v>
          </cell>
        </row>
        <row r="381">
          <cell r="D381" t="str">
            <v>110140341</v>
          </cell>
          <cell r="E381" t="str">
            <v>CTY TNHH TM VÀ VẬN TẢI HOÀNG TÙNG</v>
          </cell>
          <cell r="F381" t="str">
            <v>Từ Liêm, HN</v>
          </cell>
          <cell r="H381">
            <v>110140341</v>
          </cell>
          <cell r="J381">
            <v>40551</v>
          </cell>
          <cell r="K381">
            <v>40916</v>
          </cell>
          <cell r="L381">
            <v>690000</v>
          </cell>
          <cell r="M381">
            <v>69000</v>
          </cell>
          <cell r="O381">
            <v>759000</v>
          </cell>
          <cell r="Y381">
            <v>636401</v>
          </cell>
          <cell r="Z381">
            <v>235779</v>
          </cell>
          <cell r="AA381" t="str">
            <v>BKAV-0400-070100-11-0400004</v>
          </cell>
          <cell r="AB381" t="str">
            <v>23/8/2011</v>
          </cell>
          <cell r="AC381" t="str">
            <v>Luân</v>
          </cell>
          <cell r="AD381" t="str">
            <v>R</v>
          </cell>
        </row>
        <row r="382">
          <cell r="D382" t="str">
            <v>110140336</v>
          </cell>
          <cell r="E382" t="str">
            <v>LÝ TRƯỜNG HẢI</v>
          </cell>
          <cell r="F382" t="str">
            <v>Quốc Oai, Hà Nội</v>
          </cell>
          <cell r="H382">
            <v>110140336</v>
          </cell>
          <cell r="J382">
            <v>40763</v>
          </cell>
          <cell r="K382">
            <v>41129</v>
          </cell>
          <cell r="L382">
            <v>656000</v>
          </cell>
          <cell r="M382">
            <v>65600</v>
          </cell>
          <cell r="N382">
            <v>30000</v>
          </cell>
          <cell r="O382">
            <v>751600</v>
          </cell>
          <cell r="Y382" t="str">
            <v>001588</v>
          </cell>
          <cell r="Z382">
            <v>909188</v>
          </cell>
          <cell r="AA382" t="str">
            <v>BKAV-0400-070100-11-0400004</v>
          </cell>
          <cell r="AB382" t="str">
            <v>23/8/2011</v>
          </cell>
          <cell r="AC382" t="str">
            <v>Luân</v>
          </cell>
          <cell r="AD382" t="str">
            <v>R</v>
          </cell>
        </row>
        <row r="383">
          <cell r="D383" t="str">
            <v>110140409</v>
          </cell>
          <cell r="E383" t="str">
            <v>CTY CPDV VÀ TM OTO QUANG ANH</v>
          </cell>
          <cell r="F383" t="str">
            <v>Cầu Giấy, HN</v>
          </cell>
          <cell r="H383">
            <v>110140409</v>
          </cell>
          <cell r="I383" t="str">
            <v>30x-5814</v>
          </cell>
          <cell r="J383">
            <v>40671</v>
          </cell>
          <cell r="K383">
            <v>41037</v>
          </cell>
          <cell r="L383">
            <v>345000</v>
          </cell>
          <cell r="M383">
            <v>34500</v>
          </cell>
          <cell r="N383">
            <v>100000</v>
          </cell>
          <cell r="O383">
            <v>479500</v>
          </cell>
          <cell r="AA383" t="str">
            <v>BKAV-0400-070100-11-0400004</v>
          </cell>
          <cell r="AB383" t="str">
            <v>23/8/2011</v>
          </cell>
          <cell r="AC383" t="str">
            <v>Luân</v>
          </cell>
          <cell r="AD383" t="str">
            <v>R</v>
          </cell>
        </row>
        <row r="384">
          <cell r="D384" t="str">
            <v>110140431</v>
          </cell>
          <cell r="E384" t="str">
            <v>NGUYỄN XUÂN UY</v>
          </cell>
          <cell r="F384" t="str">
            <v>Nam Trực, Nam Định</v>
          </cell>
          <cell r="H384">
            <v>110140431</v>
          </cell>
          <cell r="I384" t="str">
            <v>18c-00581</v>
          </cell>
          <cell r="J384">
            <v>40884</v>
          </cell>
          <cell r="K384">
            <v>41250</v>
          </cell>
          <cell r="L384">
            <v>656000</v>
          </cell>
          <cell r="M384">
            <v>65600</v>
          </cell>
          <cell r="O384">
            <v>721600</v>
          </cell>
          <cell r="AA384" t="str">
            <v>BKAV-0400-070100-11-0400004</v>
          </cell>
          <cell r="AB384" t="str">
            <v>23/8/2011</v>
          </cell>
          <cell r="AC384" t="str">
            <v>Luân</v>
          </cell>
          <cell r="AD384" t="str">
            <v>R</v>
          </cell>
        </row>
        <row r="385">
          <cell r="D385" t="str">
            <v>110140432</v>
          </cell>
          <cell r="E385" t="str">
            <v>NGUYỄN VĂN ĐOÀN</v>
          </cell>
          <cell r="F385" t="str">
            <v>Ý Yên, Nam Định</v>
          </cell>
          <cell r="H385">
            <v>110140432</v>
          </cell>
          <cell r="I385" t="str">
            <v>19a-00346</v>
          </cell>
          <cell r="J385" t="str">
            <v>14/7/2011</v>
          </cell>
          <cell r="K385" t="str">
            <v>14/7/2012</v>
          </cell>
          <cell r="L385">
            <v>345000</v>
          </cell>
          <cell r="M385">
            <v>34500</v>
          </cell>
          <cell r="O385">
            <v>379500</v>
          </cell>
          <cell r="AA385" t="str">
            <v>BKAV-0400-070100-11-0400004</v>
          </cell>
          <cell r="AB385" t="str">
            <v>23/8/2011</v>
          </cell>
          <cell r="AC385" t="str">
            <v>Luân</v>
          </cell>
          <cell r="AD385" t="str">
            <v>R</v>
          </cell>
        </row>
        <row r="386">
          <cell r="D386" t="str">
            <v>110140511</v>
          </cell>
          <cell r="E386" t="str">
            <v>PHẠM MINH THẮNG</v>
          </cell>
          <cell r="F386" t="str">
            <v>Ngọc Thanh, Phúc Yên, Vĩnh Phúc</v>
          </cell>
          <cell r="G386" t="str">
            <v>KHÔNG CÓ</v>
          </cell>
          <cell r="H386" t="str">
            <v>110140511</v>
          </cell>
          <cell r="I386" t="str">
            <v>88H-6653</v>
          </cell>
          <cell r="J386" t="str">
            <v>09/07/2011</v>
          </cell>
          <cell r="K386" t="str">
            <v>09/07/2012</v>
          </cell>
          <cell r="L386">
            <v>1277000</v>
          </cell>
          <cell r="M386">
            <v>127700</v>
          </cell>
          <cell r="N386">
            <v>60000</v>
          </cell>
          <cell r="O386">
            <v>1464700</v>
          </cell>
          <cell r="Q386" t="str">
            <v>07/07/2011</v>
          </cell>
          <cell r="R386" t="str">
            <v>30/08/2011</v>
          </cell>
          <cell r="S386" t="str">
            <v>Tải</v>
          </cell>
          <cell r="U386">
            <v>3</v>
          </cell>
          <cell r="W386" t="str">
            <v>3,25 T</v>
          </cell>
          <cell r="AA386" t="str">
            <v>BKAV-0400-070100-11-0400005</v>
          </cell>
          <cell r="AB386" t="str">
            <v>30/8/2011</v>
          </cell>
          <cell r="AC386" t="str">
            <v>YEN</v>
          </cell>
          <cell r="AD386" t="str">
            <v>R</v>
          </cell>
        </row>
        <row r="387">
          <cell r="D387" t="str">
            <v>110140517</v>
          </cell>
          <cell r="E387" t="str">
            <v>ĐỖ THỊ KHÁNH</v>
          </cell>
          <cell r="F387" t="str">
            <v>Trung Hà, Tiến Thịnh, Mê Linh, Hà Nội</v>
          </cell>
          <cell r="G387" t="str">
            <v>KHÔNG CÓ</v>
          </cell>
          <cell r="H387" t="str">
            <v>110140517</v>
          </cell>
          <cell r="I387" t="str">
            <v>88H-4650</v>
          </cell>
          <cell r="J387">
            <v>40855</v>
          </cell>
          <cell r="K387">
            <v>41221</v>
          </cell>
          <cell r="L387">
            <v>656000</v>
          </cell>
          <cell r="M387">
            <v>65600</v>
          </cell>
          <cell r="N387">
            <v>60000</v>
          </cell>
          <cell r="O387">
            <v>781600</v>
          </cell>
          <cell r="Q387">
            <v>40855</v>
          </cell>
          <cell r="R387">
            <v>40703</v>
          </cell>
          <cell r="S387" t="str">
            <v>Tải</v>
          </cell>
          <cell r="U387">
            <v>3</v>
          </cell>
          <cell r="W387" t="str">
            <v>&lt; 3T</v>
          </cell>
          <cell r="AA387" t="str">
            <v>BKAV-0400-070100-11-0400005</v>
          </cell>
          <cell r="AC387" t="str">
            <v>YEN</v>
          </cell>
          <cell r="AD387" t="str">
            <v>R</v>
          </cell>
        </row>
        <row r="388">
          <cell r="D388" t="str">
            <v>110140168</v>
          </cell>
          <cell r="E388" t="str">
            <v>NGUYỄN THỊ LAN TRANG</v>
          </cell>
          <cell r="F388" t="str">
            <v>Nam Hồng, Đông Anh,HN</v>
          </cell>
          <cell r="G388" t="str">
            <v>KHÔNG CÓ</v>
          </cell>
          <cell r="H388" t="str">
            <v>110140168</v>
          </cell>
          <cell r="I388" t="str">
            <v>30Z-4662</v>
          </cell>
          <cell r="J388" t="str">
            <v>26/8/2011</v>
          </cell>
          <cell r="K388" t="str">
            <v>26/8/2012</v>
          </cell>
          <cell r="L388">
            <v>345000</v>
          </cell>
          <cell r="M388">
            <v>34500</v>
          </cell>
          <cell r="O388">
            <v>379500</v>
          </cell>
          <cell r="Q388" t="str">
            <v>29/8/2011</v>
          </cell>
          <cell r="AA388" t="str">
            <v>BKAV-0400-070100-11-0400-004</v>
          </cell>
          <cell r="AC388" t="str">
            <v>oanh</v>
          </cell>
          <cell r="AD388" t="str">
            <v>R</v>
          </cell>
        </row>
        <row r="389">
          <cell r="D389" t="str">
            <v>110140170</v>
          </cell>
          <cell r="E389" t="str">
            <v>HTX VẬN TẢI NỘI BÀI</v>
          </cell>
          <cell r="F389" t="str">
            <v>KM3+800 BẮC THĂNG LONG, SS, HN</v>
          </cell>
          <cell r="G389" t="str">
            <v>KHÔNG CÓ</v>
          </cell>
          <cell r="H389" t="str">
            <v>110140170</v>
          </cell>
          <cell r="I389" t="str">
            <v>29Z-8350</v>
          </cell>
          <cell r="J389" t="str">
            <v>27/8/2011</v>
          </cell>
          <cell r="K389" t="str">
            <v>27/8/2012</v>
          </cell>
          <cell r="L389">
            <v>345000</v>
          </cell>
          <cell r="M389">
            <v>34500</v>
          </cell>
          <cell r="N389">
            <v>50000</v>
          </cell>
          <cell r="O389">
            <v>429500</v>
          </cell>
          <cell r="Q389" t="str">
            <v>30/8/2011</v>
          </cell>
          <cell r="AA389" t="str">
            <v>BKAV-0400-070100-11-0400-004</v>
          </cell>
          <cell r="AC389" t="str">
            <v>oanh</v>
          </cell>
          <cell r="AD389" t="str">
            <v>R</v>
          </cell>
        </row>
        <row r="390">
          <cell r="D390" t="str">
            <v>110140227</v>
          </cell>
          <cell r="E390" t="str">
            <v>LƯƠNG THANH YÊN</v>
          </cell>
          <cell r="F390" t="str">
            <v>HÀ NỘI</v>
          </cell>
          <cell r="G390" t="str">
            <v>KHÔNG CÓ</v>
          </cell>
          <cell r="H390" t="str">
            <v>110140227</v>
          </cell>
          <cell r="I390" t="str">
            <v>29 X-5086</v>
          </cell>
          <cell r="J390" t="str">
            <v>29/8/2011</v>
          </cell>
          <cell r="K390" t="str">
            <v>29/8/2012</v>
          </cell>
          <cell r="L390">
            <v>690000</v>
          </cell>
          <cell r="M390">
            <v>69000</v>
          </cell>
          <cell r="N390">
            <v>70000</v>
          </cell>
          <cell r="O390">
            <v>759000</v>
          </cell>
          <cell r="Q390" t="str">
            <v>29/8/2011</v>
          </cell>
          <cell r="AA390" t="str">
            <v>BKAV-0400-070100-11-0400-006</v>
          </cell>
          <cell r="AC390" t="str">
            <v>oanh</v>
          </cell>
          <cell r="AD390" t="str">
            <v>R</v>
          </cell>
        </row>
        <row r="391">
          <cell r="D391" t="str">
            <v>110140228</v>
          </cell>
          <cell r="E391" t="str">
            <v>NGUYỄN THỊ HẢI YẾN</v>
          </cell>
          <cell r="F391" t="str">
            <v>HÀ NỘI</v>
          </cell>
          <cell r="G391" t="str">
            <v>KHÔNG CÓ</v>
          </cell>
          <cell r="H391" t="str">
            <v>110140228</v>
          </cell>
          <cell r="I391" t="str">
            <v>29V-4736</v>
          </cell>
          <cell r="J391" t="str">
            <v>30/8/2011</v>
          </cell>
          <cell r="K391" t="str">
            <v>30/8/2012</v>
          </cell>
          <cell r="L391">
            <v>345000</v>
          </cell>
          <cell r="M391">
            <v>34500</v>
          </cell>
          <cell r="O391">
            <v>379500</v>
          </cell>
          <cell r="Q391" t="str">
            <v>30/8/2011</v>
          </cell>
          <cell r="AA391" t="str">
            <v>BKAV-0400-070100-11-0400-006</v>
          </cell>
          <cell r="AC391" t="str">
            <v>oanh</v>
          </cell>
          <cell r="AD391" t="str">
            <v>R</v>
          </cell>
        </row>
        <row r="392">
          <cell r="D392" t="str">
            <v>110140229</v>
          </cell>
          <cell r="E392" t="str">
            <v>LÊ HUY HOÀNG</v>
          </cell>
          <cell r="F392" t="str">
            <v>HÀ NỘI</v>
          </cell>
          <cell r="G392" t="str">
            <v>KHÔNG CÓ</v>
          </cell>
          <cell r="H392" t="str">
            <v>110140229</v>
          </cell>
          <cell r="I392" t="str">
            <v>30Y-9279</v>
          </cell>
          <cell r="J392" t="str">
            <v>1/9/2011</v>
          </cell>
          <cell r="K392" t="str">
            <v>1/9/2012</v>
          </cell>
          <cell r="L392">
            <v>345000</v>
          </cell>
          <cell r="M392">
            <v>34500</v>
          </cell>
          <cell r="O392" t="str">
            <v>379500</v>
          </cell>
          <cell r="Q392" t="str">
            <v>1/9/2011</v>
          </cell>
          <cell r="AA392" t="str">
            <v>BKAV-0400-070100-11-0400-006</v>
          </cell>
          <cell r="AC392" t="str">
            <v>oanh</v>
          </cell>
          <cell r="AD392" t="str">
            <v>R</v>
          </cell>
        </row>
        <row r="393">
          <cell r="D393" t="str">
            <v>110140291</v>
          </cell>
          <cell r="E393" t="str">
            <v>NGUYỄN VĂN QUỐC</v>
          </cell>
          <cell r="F393" t="str">
            <v>Sóc Sơn, HN</v>
          </cell>
          <cell r="G393" t="str">
            <v>KHÔNG CÓ</v>
          </cell>
          <cell r="H393" t="str">
            <v>110140291</v>
          </cell>
          <cell r="I393" t="str">
            <v>29S-3802</v>
          </cell>
          <cell r="J393" t="str">
            <v>1/9/2011</v>
          </cell>
          <cell r="K393" t="str">
            <v>1/9/2012</v>
          </cell>
          <cell r="L393">
            <v>630000</v>
          </cell>
          <cell r="M393">
            <v>63000</v>
          </cell>
          <cell r="N393">
            <v>50000</v>
          </cell>
          <cell r="O393" t="str">
            <v>743000</v>
          </cell>
          <cell r="Q393" t="str">
            <v>1/9/2011</v>
          </cell>
          <cell r="AA393" t="str">
            <v>BKAV-0400-070100-11-0400-006</v>
          </cell>
          <cell r="AC393" t="str">
            <v>oanh</v>
          </cell>
          <cell r="AD393" t="str">
            <v>R</v>
          </cell>
        </row>
        <row r="394">
          <cell r="D394" t="str">
            <v>110140292</v>
          </cell>
          <cell r="E394" t="str">
            <v>DNTN TM VIỆT HÙNG</v>
          </cell>
          <cell r="F394" t="str">
            <v>55C PHỐ CHỢ, PHÙ LỖ, SS,HN</v>
          </cell>
          <cell r="G394" t="str">
            <v>KHÔNG CÓ</v>
          </cell>
          <cell r="H394" t="str">
            <v>110140292</v>
          </cell>
          <cell r="I394" t="str">
            <v>30 X-2478</v>
          </cell>
          <cell r="J394" t="str">
            <v>3/9/2011</v>
          </cell>
          <cell r="K394" t="str">
            <v>3/9/2012</v>
          </cell>
          <cell r="L394">
            <v>345000</v>
          </cell>
          <cell r="M394">
            <v>34500</v>
          </cell>
          <cell r="N394">
            <v>100000</v>
          </cell>
          <cell r="O394" t="str">
            <v>479500</v>
          </cell>
          <cell r="Q394" t="str">
            <v>3/9/2011</v>
          </cell>
          <cell r="AA394" t="str">
            <v>BKAV-0400-070100-11-0400-006</v>
          </cell>
          <cell r="AC394" t="str">
            <v>oanh</v>
          </cell>
          <cell r="AD394" t="str">
            <v>R</v>
          </cell>
        </row>
        <row r="395">
          <cell r="D395" t="str">
            <v>110140293</v>
          </cell>
          <cell r="E395" t="str">
            <v>ĐẶNG HỮU HÙNG</v>
          </cell>
          <cell r="F395" t="str">
            <v>HÀ NỘI</v>
          </cell>
          <cell r="G395" t="str">
            <v>KHÔNG CÓ</v>
          </cell>
          <cell r="H395" t="str">
            <v>110140293</v>
          </cell>
          <cell r="I395" t="str">
            <v>29U-1365</v>
          </cell>
          <cell r="J395" t="str">
            <v>6/9/2011</v>
          </cell>
          <cell r="K395" t="str">
            <v>6/9/2012</v>
          </cell>
          <cell r="L395">
            <v>345000</v>
          </cell>
          <cell r="M395">
            <v>34500</v>
          </cell>
          <cell r="O395">
            <v>379500</v>
          </cell>
          <cell r="Q395" t="str">
            <v>6/9/2011</v>
          </cell>
          <cell r="Z395" t="str">
            <v>BAT 898407</v>
          </cell>
          <cell r="AA395" t="str">
            <v>BKAV-0400-070100-11-0400-007</v>
          </cell>
          <cell r="AC395" t="str">
            <v>oanh</v>
          </cell>
          <cell r="AD395" t="str">
            <v>R</v>
          </cell>
        </row>
        <row r="396">
          <cell r="D396" t="str">
            <v>110140032</v>
          </cell>
          <cell r="E396" t="str">
            <v>NGUYỄN XUÂN MAI</v>
          </cell>
          <cell r="F396" t="str">
            <v>CHÙA BỘC, HN</v>
          </cell>
          <cell r="G396" t="str">
            <v>KHÔNG CÓ</v>
          </cell>
          <cell r="H396" t="str">
            <v>110140032</v>
          </cell>
          <cell r="I396" t="str">
            <v>30K-8476</v>
          </cell>
          <cell r="J396" t="str">
            <v>5/9/2011</v>
          </cell>
          <cell r="K396" t="str">
            <v>5/9/2012</v>
          </cell>
          <cell r="L396">
            <v>1277000</v>
          </cell>
          <cell r="M396">
            <v>127700</v>
          </cell>
          <cell r="N396">
            <v>30000</v>
          </cell>
          <cell r="O396">
            <v>1434700</v>
          </cell>
          <cell r="Q396" t="str">
            <v>5/9/2011</v>
          </cell>
          <cell r="AA396" t="str">
            <v>BKAV-0400-070100-11-0400-007</v>
          </cell>
          <cell r="AC396" t="str">
            <v>oanh</v>
          </cell>
          <cell r="AD396" t="str">
            <v>R</v>
          </cell>
        </row>
        <row r="397">
          <cell r="D397" t="str">
            <v>110140741</v>
          </cell>
          <cell r="E397" t="str">
            <v>CTY TNHH MTV TM&amp;DLQT PHÚ LINH/CTY CPQT PHÚ LINH</v>
          </cell>
          <cell r="F397" t="str">
            <v>Vĩnh Ngọc, Đông Anh, HN</v>
          </cell>
          <cell r="G397" t="str">
            <v>KHÔNG CÓ</v>
          </cell>
          <cell r="H397" t="str">
            <v>110140741</v>
          </cell>
          <cell r="I397" t="str">
            <v>30P-8768</v>
          </cell>
          <cell r="J397" t="str">
            <v>6/9/2011</v>
          </cell>
          <cell r="K397" t="str">
            <v>6/9/2012</v>
          </cell>
          <cell r="L397">
            <v>2243000</v>
          </cell>
          <cell r="M397">
            <v>224300</v>
          </cell>
          <cell r="N397">
            <v>40000</v>
          </cell>
          <cell r="O397">
            <v>2507300</v>
          </cell>
          <cell r="Q397" t="str">
            <v>6/9/2011</v>
          </cell>
          <cell r="AA397" t="str">
            <v>BKAV-0400-070100-11-0400-007</v>
          </cell>
          <cell r="AC397" t="str">
            <v>oanh</v>
          </cell>
          <cell r="AD397" t="str">
            <v>R</v>
          </cell>
        </row>
        <row r="398">
          <cell r="D398" t="str">
            <v>110140266</v>
          </cell>
          <cell r="E398" t="str">
            <v>Nguyễn Viết Long</v>
          </cell>
          <cell r="G398" t="str">
            <v>KHÔNG CÓ</v>
          </cell>
          <cell r="H398" t="str">
            <v>110140266</v>
          </cell>
          <cell r="J398" t="str">
            <v>30/8/2011</v>
          </cell>
          <cell r="K398" t="str">
            <v>30/8/2012</v>
          </cell>
          <cell r="L398">
            <v>345000</v>
          </cell>
          <cell r="M398">
            <v>34500</v>
          </cell>
          <cell r="N398">
            <v>100000</v>
          </cell>
          <cell r="O398">
            <v>479500</v>
          </cell>
          <cell r="Q398" t="str">
            <v>30/8/2011</v>
          </cell>
          <cell r="AA398" t="str">
            <v>BKAV-0400-070100-11-0400-007</v>
          </cell>
          <cell r="AC398" t="str">
            <v>oanh</v>
          </cell>
          <cell r="AD398" t="str">
            <v>R</v>
          </cell>
        </row>
        <row r="399">
          <cell r="D399" t="str">
            <v>110140647</v>
          </cell>
          <cell r="E399" t="str">
            <v>VP ĐẠI DIỆN CTCP ĐẦU TƯ VÀ QUẢN LÝ TÀI SẢN Á CHÂU TẠI HÀ NỘI</v>
          </cell>
          <cell r="F399" t="str">
            <v>P302,D10 Giảng Võ, Ba Đình, HN</v>
          </cell>
          <cell r="H399">
            <v>110140647</v>
          </cell>
          <cell r="I399" t="str">
            <v>29A-086.39</v>
          </cell>
          <cell r="J399" t="str">
            <v>29/8/2011</v>
          </cell>
          <cell r="K399" t="str">
            <v>29/8/2012</v>
          </cell>
          <cell r="L399">
            <v>345000</v>
          </cell>
          <cell r="M399">
            <v>34500</v>
          </cell>
          <cell r="N399">
            <v>150000</v>
          </cell>
          <cell r="O399">
            <v>529500</v>
          </cell>
          <cell r="AA399" t="str">
            <v>BKAV-0400-070100-11-0400-008</v>
          </cell>
          <cell r="AB399" t="str">
            <v>14/9/2011</v>
          </cell>
          <cell r="AC399" t="str">
            <v>Giang</v>
          </cell>
          <cell r="AD399" t="str">
            <v>R</v>
          </cell>
        </row>
        <row r="400">
          <cell r="D400" t="str">
            <v>110140342</v>
          </cell>
          <cell r="E400" t="str">
            <v>Lục Tài Ba</v>
          </cell>
          <cell r="F400" t="str">
            <v>646 Đường la Thành, Giảng Võ, Ba ĐÌnh, HN</v>
          </cell>
          <cell r="H400">
            <v>110140342</v>
          </cell>
          <cell r="J400">
            <v>40824</v>
          </cell>
          <cell r="K400">
            <v>41190</v>
          </cell>
          <cell r="L400">
            <v>345000</v>
          </cell>
          <cell r="M400">
            <v>34500</v>
          </cell>
          <cell r="N400">
            <v>0</v>
          </cell>
          <cell r="O400">
            <v>379500</v>
          </cell>
          <cell r="Y400">
            <v>541379</v>
          </cell>
          <cell r="Z400">
            <v>330274</v>
          </cell>
          <cell r="AA400" t="str">
            <v>BKAV-0400-070100-11-0400-010</v>
          </cell>
          <cell r="AB400" t="str">
            <v>27/9/2011</v>
          </cell>
          <cell r="AC400" t="str">
            <v>lUÂN</v>
          </cell>
          <cell r="AD400" t="str">
            <v>r</v>
          </cell>
        </row>
        <row r="401">
          <cell r="D401" t="str">
            <v>110140343</v>
          </cell>
          <cell r="E401" t="str">
            <v>Bùi Xuân Hiến</v>
          </cell>
          <cell r="F401" t="str">
            <v>7103 Nhà D11 Dịch vọng Hậu, CG, Hn</v>
          </cell>
          <cell r="H401">
            <v>110140343</v>
          </cell>
          <cell r="J401" t="str">
            <v>24/8/2011</v>
          </cell>
          <cell r="K401" t="str">
            <v>24/8/2012</v>
          </cell>
          <cell r="L401">
            <v>345000</v>
          </cell>
          <cell r="M401">
            <v>34500</v>
          </cell>
          <cell r="N401">
            <v>0</v>
          </cell>
          <cell r="O401">
            <v>379500</v>
          </cell>
          <cell r="Y401">
            <v>286818</v>
          </cell>
          <cell r="Z401">
            <v>257246</v>
          </cell>
          <cell r="AA401" t="str">
            <v>BKAV-0400-070100-11-0400-010</v>
          </cell>
          <cell r="AB401" t="str">
            <v>27/9/2011</v>
          </cell>
          <cell r="AC401" t="str">
            <v>lUÂN</v>
          </cell>
          <cell r="AD401" t="str">
            <v>r</v>
          </cell>
        </row>
        <row r="402">
          <cell r="D402" t="str">
            <v>110140337</v>
          </cell>
          <cell r="E402" t="str">
            <v>Nguyễn Duy Bảy</v>
          </cell>
          <cell r="F402" t="str">
            <v>Hữu Bằng, Thạch Thất, Hn</v>
          </cell>
          <cell r="H402">
            <v>110140337</v>
          </cell>
          <cell r="J402">
            <v>40885</v>
          </cell>
          <cell r="K402">
            <v>41251</v>
          </cell>
          <cell r="L402">
            <v>656000</v>
          </cell>
          <cell r="M402">
            <v>65600</v>
          </cell>
          <cell r="N402">
            <v>30000</v>
          </cell>
          <cell r="O402">
            <v>751600</v>
          </cell>
          <cell r="Y402" t="str">
            <v>001749</v>
          </cell>
          <cell r="Z402">
            <v>12909351</v>
          </cell>
          <cell r="AA402" t="str">
            <v>BKAV-0400-070100-11-0400-010</v>
          </cell>
          <cell r="AB402" t="str">
            <v>27/9/2011</v>
          </cell>
          <cell r="AC402" t="str">
            <v>lUÂN</v>
          </cell>
          <cell r="AD402" t="str">
            <v>r</v>
          </cell>
        </row>
        <row r="403">
          <cell r="D403" t="str">
            <v>110140338</v>
          </cell>
          <cell r="E403" t="str">
            <v>Cấn Văn Minh</v>
          </cell>
          <cell r="F403" t="str">
            <v>Phú Kim, Thạch Thất, HN</v>
          </cell>
          <cell r="H403">
            <v>110140338</v>
          </cell>
          <cell r="J403">
            <v>40764</v>
          </cell>
          <cell r="K403">
            <v>41130</v>
          </cell>
          <cell r="L403">
            <v>656000</v>
          </cell>
          <cell r="M403">
            <v>65600</v>
          </cell>
          <cell r="N403">
            <v>30000</v>
          </cell>
          <cell r="O403">
            <v>751600</v>
          </cell>
          <cell r="Y403" t="str">
            <v>001591</v>
          </cell>
          <cell r="Z403">
            <v>909191</v>
          </cell>
          <cell r="AA403" t="str">
            <v>BKAV-0400-070100-11-0400-010</v>
          </cell>
          <cell r="AB403" t="str">
            <v>27/9/2011</v>
          </cell>
          <cell r="AC403" t="str">
            <v>lUÂN</v>
          </cell>
          <cell r="AD403" t="str">
            <v>r</v>
          </cell>
        </row>
        <row r="404">
          <cell r="D404" t="str">
            <v>110140339</v>
          </cell>
          <cell r="E404" t="str">
            <v>Nguyễn Đức Triều</v>
          </cell>
          <cell r="F404" t="str">
            <v>Canh Nậm, Thạch Thất Hà Nội</v>
          </cell>
          <cell r="H404">
            <v>110140339</v>
          </cell>
          <cell r="J404">
            <v>40886</v>
          </cell>
          <cell r="K404">
            <v>41252</v>
          </cell>
          <cell r="L404">
            <v>656000</v>
          </cell>
          <cell r="M404">
            <v>65600</v>
          </cell>
          <cell r="N404">
            <v>30000</v>
          </cell>
          <cell r="O404">
            <v>751600</v>
          </cell>
          <cell r="Y404" t="str">
            <v>01719</v>
          </cell>
          <cell r="Z404" t="str">
            <v>09317</v>
          </cell>
          <cell r="AA404" t="str">
            <v>BKAV-0400-070100-11-0400-010</v>
          </cell>
          <cell r="AB404" t="str">
            <v>27/9/2011</v>
          </cell>
          <cell r="AC404" t="str">
            <v>lUÂN</v>
          </cell>
          <cell r="AD404" t="str">
            <v>r</v>
          </cell>
        </row>
        <row r="405">
          <cell r="D405" t="str">
            <v>110140340</v>
          </cell>
          <cell r="E405" t="str">
            <v>Nguyễn Hữu Bình</v>
          </cell>
          <cell r="F405" t="str">
            <v>Hữu Bằng, Thạch Thất, Hn</v>
          </cell>
          <cell r="H405">
            <v>110140340</v>
          </cell>
          <cell r="J405" t="str">
            <v>22/9/2011</v>
          </cell>
          <cell r="K405" t="str">
            <v>22/9/2012</v>
          </cell>
          <cell r="L405">
            <v>656000</v>
          </cell>
          <cell r="M405">
            <v>65600</v>
          </cell>
          <cell r="N405">
            <v>30000</v>
          </cell>
          <cell r="O405">
            <v>751600</v>
          </cell>
          <cell r="Y405">
            <v>1883</v>
          </cell>
          <cell r="Z405">
            <v>901171</v>
          </cell>
          <cell r="AA405" t="str">
            <v>BKAV-0400-070100-11-0400-010</v>
          </cell>
          <cell r="AB405" t="str">
            <v>27/9/2011</v>
          </cell>
          <cell r="AC405" t="str">
            <v>lUÂN</v>
          </cell>
          <cell r="AD405" t="str">
            <v>r</v>
          </cell>
        </row>
        <row r="406">
          <cell r="D406" t="str">
            <v>110140411</v>
          </cell>
          <cell r="E406" t="str">
            <v>Nguyễn Đăng Sáp</v>
          </cell>
          <cell r="F406" t="str">
            <v>6/126 Phan Kế Bính, Cống Vị, Ba Đình, Hn</v>
          </cell>
          <cell r="H406">
            <v>110140411</v>
          </cell>
          <cell r="I406" t="str">
            <v>30Y-0568</v>
          </cell>
          <cell r="J406" t="str">
            <v>26/8/2011</v>
          </cell>
          <cell r="K406" t="str">
            <v>26/8/2012</v>
          </cell>
          <cell r="L406">
            <v>345000</v>
          </cell>
          <cell r="M406">
            <v>34500</v>
          </cell>
          <cell r="N406">
            <v>250000</v>
          </cell>
          <cell r="O406">
            <v>629500</v>
          </cell>
          <cell r="AA406" t="str">
            <v>BKAV-0400-070100-11-0400-010</v>
          </cell>
          <cell r="AB406" t="str">
            <v>27/9/2011</v>
          </cell>
          <cell r="AC406" t="str">
            <v>lUÂN</v>
          </cell>
          <cell r="AD406" t="str">
            <v>r</v>
          </cell>
        </row>
        <row r="407">
          <cell r="D407" t="str">
            <v>110140413</v>
          </cell>
          <cell r="E407" t="str">
            <v>Cty TNHH Xây lắp điện nước 99</v>
          </cell>
          <cell r="F407" t="str">
            <v>Khu Đô thị Trung Hoà, HN</v>
          </cell>
          <cell r="H407">
            <v>110140413</v>
          </cell>
          <cell r="I407" t="str">
            <v>30F-4906</v>
          </cell>
          <cell r="J407">
            <v>40703</v>
          </cell>
          <cell r="K407">
            <v>41069</v>
          </cell>
          <cell r="L407">
            <v>345000</v>
          </cell>
          <cell r="M407">
            <v>34500</v>
          </cell>
          <cell r="N407">
            <v>200000</v>
          </cell>
          <cell r="O407">
            <v>579500</v>
          </cell>
          <cell r="AA407" t="str">
            <v>BKAV-0400-070100-11-0400-010</v>
          </cell>
          <cell r="AB407" t="str">
            <v>27/9/2011</v>
          </cell>
          <cell r="AC407" t="str">
            <v>lUÂN</v>
          </cell>
          <cell r="AD407" t="str">
            <v>r</v>
          </cell>
        </row>
        <row r="408">
          <cell r="D408" t="str">
            <v>110140433</v>
          </cell>
          <cell r="E408" t="str">
            <v>Dđào Tiến Lợi</v>
          </cell>
          <cell r="F408" t="str">
            <v>Khu Duyên Giang, Nam Trực,</v>
          </cell>
          <cell r="H408">
            <v>110140433</v>
          </cell>
          <cell r="I408" t="str">
            <v>18C-006.81</v>
          </cell>
          <cell r="J408" t="str">
            <v>25/8/2011</v>
          </cell>
          <cell r="K408" t="str">
            <v>25/8/2012</v>
          </cell>
          <cell r="L408">
            <v>656000</v>
          </cell>
          <cell r="M408">
            <v>65600</v>
          </cell>
          <cell r="N408">
            <v>0</v>
          </cell>
          <cell r="O408">
            <v>721600</v>
          </cell>
          <cell r="AA408" t="str">
            <v>BKAV-0400-070100-11-0400-010</v>
          </cell>
          <cell r="AB408" t="str">
            <v>27/9/2011</v>
          </cell>
          <cell r="AC408" t="str">
            <v>lUÂN</v>
          </cell>
          <cell r="AD408" t="str">
            <v>r</v>
          </cell>
        </row>
        <row r="409">
          <cell r="D409" t="str">
            <v>110140707</v>
          </cell>
          <cell r="E409" t="str">
            <v>Cty TNHH 1TV CN tàu thuỷ và Xây dựng Sông Hồng</v>
          </cell>
          <cell r="F409" t="str">
            <v>109 Quán Thánh, Ba Đình, Hà Nội</v>
          </cell>
          <cell r="H409">
            <v>110140707</v>
          </cell>
          <cell r="I409" t="str">
            <v>29Y-7944</v>
          </cell>
          <cell r="J409" t="str">
            <v>23/9/2011</v>
          </cell>
          <cell r="K409" t="str">
            <v>23/9/2012</v>
          </cell>
          <cell r="L409">
            <v>690000</v>
          </cell>
          <cell r="M409">
            <v>69000</v>
          </cell>
          <cell r="N409">
            <v>0</v>
          </cell>
          <cell r="O409">
            <v>759000</v>
          </cell>
          <cell r="AA409" t="str">
            <v>BKAV-0400-070100-11-0400-010</v>
          </cell>
          <cell r="AB409" t="str">
            <v>27/9/2011</v>
          </cell>
          <cell r="AC409" t="str">
            <v>Giang</v>
          </cell>
          <cell r="AD409" t="str">
            <v>r</v>
          </cell>
        </row>
        <row r="410">
          <cell r="D410" t="str">
            <v>110140531</v>
          </cell>
          <cell r="E410" t="str">
            <v>NGUYỄN VĂN PHÚC</v>
          </cell>
          <cell r="F410" t="str">
            <v>Tập thể xí nghiệp vật tư cơ giới 6, Đông Ngạc, Từ Liêm, Hà Nội</v>
          </cell>
          <cell r="G410" t="str">
            <v>KHÔNG CÓ</v>
          </cell>
          <cell r="H410" t="str">
            <v>110140531</v>
          </cell>
          <cell r="I410" t="str">
            <v>SK:904452</v>
          </cell>
          <cell r="J410">
            <v>40886</v>
          </cell>
          <cell r="K410">
            <v>41252</v>
          </cell>
          <cell r="L410">
            <v>811000</v>
          </cell>
          <cell r="M410">
            <v>81100</v>
          </cell>
          <cell r="O410">
            <v>892100</v>
          </cell>
          <cell r="Q410">
            <v>40886</v>
          </cell>
          <cell r="R410" t="str">
            <v>14/09/2011</v>
          </cell>
          <cell r="S410" t="str">
            <v>Pickup</v>
          </cell>
          <cell r="U410">
            <v>2</v>
          </cell>
          <cell r="Y410" t="str">
            <v>904452</v>
          </cell>
          <cell r="Z410" t="str">
            <v>3786888kc2</v>
          </cell>
          <cell r="AA410" t="str">
            <v>BKAV-0400-070100-11-0400-014</v>
          </cell>
          <cell r="AC410" t="str">
            <v>YEN</v>
          </cell>
        </row>
        <row r="411">
          <cell r="D411" t="str">
            <v>110140752</v>
          </cell>
          <cell r="E411" t="str">
            <v>NGÔ THỊ HỒNG HÀ</v>
          </cell>
          <cell r="F411" t="str">
            <v>Ngõ 151 Nghĩa Đô, Cầu Giấy, HN</v>
          </cell>
          <cell r="G411" t="str">
            <v>Không có</v>
          </cell>
          <cell r="H411" t="str">
            <v>110140752</v>
          </cell>
          <cell r="I411" t="str">
            <v>30Y-0853</v>
          </cell>
          <cell r="J411" t="str">
            <v>16/09/2011</v>
          </cell>
          <cell r="K411" t="str">
            <v>16/09/2012</v>
          </cell>
          <cell r="L411">
            <v>345000</v>
          </cell>
          <cell r="M411">
            <v>34500</v>
          </cell>
          <cell r="O411">
            <v>379500</v>
          </cell>
          <cell r="Q411" t="str">
            <v>16/09/2011</v>
          </cell>
          <cell r="S411" t="str">
            <v>Kiamorning</v>
          </cell>
          <cell r="U411">
            <v>5</v>
          </cell>
          <cell r="AA411" t="str">
            <v>BKAV-0400-070100-11-0400-012</v>
          </cell>
          <cell r="AC411" t="str">
            <v>huyền</v>
          </cell>
        </row>
        <row r="412">
          <cell r="D412" t="str">
            <v>110140670</v>
          </cell>
          <cell r="E412" t="str">
            <v>LÊ ÁNH ĐĂNG</v>
          </cell>
          <cell r="F412" t="str">
            <v>287E/10A, KV4, An Bình, NK</v>
          </cell>
          <cell r="G412" t="str">
            <v>KHÔNG CÓ</v>
          </cell>
          <cell r="H412" t="str">
            <v>110140670</v>
          </cell>
          <cell r="I412" t="str">
            <v>65L-2085</v>
          </cell>
          <cell r="J412" t="str">
            <v>16/09/2011</v>
          </cell>
          <cell r="K412" t="str">
            <v>16/09/2012</v>
          </cell>
          <cell r="L412">
            <v>345000</v>
          </cell>
          <cell r="M412">
            <v>34500</v>
          </cell>
          <cell r="N412">
            <v>100000</v>
          </cell>
          <cell r="O412">
            <v>479500</v>
          </cell>
          <cell r="Q412" t="str">
            <v>16/09/2011</v>
          </cell>
          <cell r="R412" t="str">
            <v>16/09/2011</v>
          </cell>
          <cell r="S412" t="str">
            <v>Con</v>
          </cell>
          <cell r="U412">
            <v>5</v>
          </cell>
          <cell r="AA412" t="str">
            <v>BKAV-0400-070100-11-0400-013</v>
          </cell>
          <cell r="AB412" t="str">
            <v>21/09/2011</v>
          </cell>
          <cell r="AC412" t="str">
            <v>Đỗ Ngọc Yến</v>
          </cell>
        </row>
        <row r="413">
          <cell r="D413" t="str">
            <v>110140531</v>
          </cell>
          <cell r="E413" t="str">
            <v>NGUYỄN VĂN PHÚC</v>
          </cell>
          <cell r="F413" t="str">
            <v>TT Xí nghiệp vật tư cơ giới 6, Đông Ngạc, Từ Liêm, Hà Nội</v>
          </cell>
          <cell r="G413" t="str">
            <v>KHÔNG CÓ</v>
          </cell>
          <cell r="H413" t="str">
            <v>110140531</v>
          </cell>
          <cell r="I413" t="str">
            <v>sk:904452</v>
          </cell>
          <cell r="J413">
            <v>40886</v>
          </cell>
          <cell r="K413">
            <v>41252</v>
          </cell>
          <cell r="L413">
            <v>811000</v>
          </cell>
          <cell r="M413">
            <v>81100</v>
          </cell>
          <cell r="O413">
            <v>892100</v>
          </cell>
          <cell r="Q413">
            <v>40886</v>
          </cell>
          <cell r="R413" t="str">
            <v>21/09/2011</v>
          </cell>
          <cell r="S413" t="str">
            <v>bán tải</v>
          </cell>
          <cell r="U413">
            <v>2</v>
          </cell>
          <cell r="AA413" t="str">
            <v>BKAV-0400-070100-11-0400-014</v>
          </cell>
          <cell r="AC413" t="str">
            <v>Đỗ Ngọc Yến</v>
          </cell>
        </row>
        <row r="414">
          <cell r="D414" t="str">
            <v>110140519</v>
          </cell>
          <cell r="E414" t="str">
            <v xml:space="preserve">NGUYỄN VĂN CÔNG </v>
          </cell>
          <cell r="F414" t="str">
            <v>Mê Linh, Hà Nội</v>
          </cell>
          <cell r="H414" t="str">
            <v>110140519</v>
          </cell>
          <cell r="I414" t="str">
            <v>30T-9422</v>
          </cell>
          <cell r="J414" t="str">
            <v>19/09/2011</v>
          </cell>
          <cell r="K414" t="str">
            <v>19/09/2012</v>
          </cell>
          <cell r="L414">
            <v>345000</v>
          </cell>
          <cell r="M414">
            <v>34500</v>
          </cell>
          <cell r="N414">
            <v>100000</v>
          </cell>
          <cell r="O414">
            <v>479500</v>
          </cell>
          <cell r="Q414" t="str">
            <v>19/09/2011</v>
          </cell>
          <cell r="R414" t="str">
            <v>21/09/2011</v>
          </cell>
          <cell r="S414" t="str">
            <v>ô tô con</v>
          </cell>
          <cell r="U414">
            <v>5</v>
          </cell>
          <cell r="AA414" t="str">
            <v>BKAV-0400-070100-11-0400-014</v>
          </cell>
          <cell r="AC414" t="str">
            <v>Đỗ Ngọc Yến</v>
          </cell>
        </row>
        <row r="415">
          <cell r="D415" t="str">
            <v>110140281</v>
          </cell>
          <cell r="E415" t="str">
            <v>NGUYỄN VĂN DŨNG</v>
          </cell>
          <cell r="F415" t="str">
            <v>Đông Anh, HN</v>
          </cell>
          <cell r="G415" t="str">
            <v>KHÔNG CÓ</v>
          </cell>
          <cell r="H415" t="str">
            <v>110140281</v>
          </cell>
          <cell r="J415" t="str">
            <v>15/9/2011</v>
          </cell>
          <cell r="K415" t="str">
            <v>15/9/2012</v>
          </cell>
          <cell r="L415">
            <v>345000</v>
          </cell>
          <cell r="M415">
            <v>34500</v>
          </cell>
          <cell r="N415">
            <v>100000</v>
          </cell>
          <cell r="O415">
            <v>479500</v>
          </cell>
          <cell r="Q415" t="str">
            <v>15/9/2011</v>
          </cell>
          <cell r="Y415" t="str">
            <v>104233</v>
          </cell>
          <cell r="Z415" t="str">
            <v>642665</v>
          </cell>
          <cell r="AA415" t="str">
            <v>BKAV-0400-070100-11-0400-009</v>
          </cell>
          <cell r="AC415" t="str">
            <v>OANH</v>
          </cell>
        </row>
        <row r="416">
          <cell r="D416" t="str">
            <v>110140079</v>
          </cell>
          <cell r="E416" t="str">
            <v>NGUYỄN GIA DIÊN</v>
          </cell>
          <cell r="F416" t="str">
            <v>Đông Anh, HN</v>
          </cell>
          <cell r="G416" t="str">
            <v>KHÔNG CÓ</v>
          </cell>
          <cell r="H416" t="str">
            <v>110140079</v>
          </cell>
          <cell r="I416" t="str">
            <v>30V-7987</v>
          </cell>
          <cell r="J416" t="str">
            <v>15/9/2011</v>
          </cell>
          <cell r="K416" t="str">
            <v>15/9/2012</v>
          </cell>
          <cell r="L416">
            <v>345000</v>
          </cell>
          <cell r="M416">
            <v>34500</v>
          </cell>
          <cell r="N416">
            <v>50000</v>
          </cell>
          <cell r="O416">
            <v>429500</v>
          </cell>
          <cell r="Q416" t="str">
            <v>15/9/2011</v>
          </cell>
          <cell r="AA416" t="str">
            <v>BKAV-0400-070100-11-0400-009</v>
          </cell>
          <cell r="AC416" t="str">
            <v>OANH</v>
          </cell>
        </row>
        <row r="417">
          <cell r="D417" t="str">
            <v>110140035</v>
          </cell>
          <cell r="E417" t="str">
            <v>PHẠM TUẤN DŨNG</v>
          </cell>
          <cell r="F417" t="str">
            <v>HÀ NỘI</v>
          </cell>
          <cell r="G417" t="str">
            <v>KHÔNG CÓ</v>
          </cell>
          <cell r="H417" t="str">
            <v>110140035</v>
          </cell>
          <cell r="I417" t="str">
            <v>30S-8095</v>
          </cell>
          <cell r="J417" t="str">
            <v>17/9/2011</v>
          </cell>
          <cell r="K417" t="str">
            <v>17/9/2012</v>
          </cell>
          <cell r="L417">
            <v>656000</v>
          </cell>
          <cell r="M417">
            <v>65600</v>
          </cell>
          <cell r="N417">
            <v>30000</v>
          </cell>
          <cell r="O417">
            <v>751600</v>
          </cell>
          <cell r="Q417" t="str">
            <v>17/9/2011</v>
          </cell>
          <cell r="AA417" t="str">
            <v>BKAV-0400-070100-11-0400-009</v>
          </cell>
          <cell r="AC417" t="str">
            <v>OANH</v>
          </cell>
        </row>
        <row r="418">
          <cell r="D418" t="str">
            <v>110140253</v>
          </cell>
          <cell r="E418" t="str">
            <v>ĐỖ THỊ HẢI 
(NGÔ VĂN THẠCH)</v>
          </cell>
          <cell r="F418" t="str">
            <v>HÀ NỘI</v>
          </cell>
          <cell r="G418" t="str">
            <v>KHÔNG CÓ</v>
          </cell>
          <cell r="H418" t="str">
            <v>110140253</v>
          </cell>
          <cell r="I418" t="str">
            <v>29X-3377</v>
          </cell>
          <cell r="J418" t="str">
            <v>17/9/2011</v>
          </cell>
          <cell r="K418" t="str">
            <v>17/9/2012</v>
          </cell>
          <cell r="L418">
            <v>1518000</v>
          </cell>
          <cell r="M418">
            <v>151800</v>
          </cell>
          <cell r="O418">
            <v>1669800</v>
          </cell>
          <cell r="Q418" t="str">
            <v>17/9/2011</v>
          </cell>
          <cell r="AA418" t="str">
            <v>BKAV-0400-070100-11-0400-009</v>
          </cell>
          <cell r="AC418" t="str">
            <v>OANH</v>
          </cell>
        </row>
        <row r="419">
          <cell r="D419" t="str">
            <v>110140224</v>
          </cell>
          <cell r="E419" t="str">
            <v>ĐẶNG THÚY HƯƠNG</v>
          </cell>
          <cell r="F419" t="str">
            <v>HÀ NỘI</v>
          </cell>
          <cell r="G419" t="str">
            <v>KHÔNG CÓ</v>
          </cell>
          <cell r="H419" t="str">
            <v>110140224</v>
          </cell>
          <cell r="I419" t="str">
            <v>30M-2121</v>
          </cell>
          <cell r="J419" t="str">
            <v>20/8/2011</v>
          </cell>
          <cell r="K419" t="str">
            <v>20/8/2012</v>
          </cell>
          <cell r="L419">
            <v>345000</v>
          </cell>
          <cell r="M419">
            <v>34500</v>
          </cell>
          <cell r="N419">
            <v>50000</v>
          </cell>
          <cell r="O419">
            <v>429500</v>
          </cell>
          <cell r="Q419" t="str">
            <v>20/8/2011</v>
          </cell>
          <cell r="AA419" t="str">
            <v>BKAV-0400-070100-11-000054</v>
          </cell>
          <cell r="AC419" t="str">
            <v>OANH</v>
          </cell>
        </row>
        <row r="420">
          <cell r="D420" t="str">
            <v>110140226</v>
          </cell>
          <cell r="E420" t="str">
            <v>CTY CPXD CN &amp;TM THÀNH QUANG</v>
          </cell>
          <cell r="F420" t="str">
            <v>HÀ NỘI</v>
          </cell>
          <cell r="G420" t="str">
            <v>KHÔNG CÓ</v>
          </cell>
          <cell r="H420" t="str">
            <v>110140226</v>
          </cell>
          <cell r="I420" t="str">
            <v>30X-2668</v>
          </cell>
          <cell r="J420" t="str">
            <v>22/8/2011</v>
          </cell>
          <cell r="K420" t="str">
            <v>22/8/2012</v>
          </cell>
          <cell r="L420">
            <v>1277000</v>
          </cell>
          <cell r="M420">
            <v>127700</v>
          </cell>
          <cell r="N420">
            <v>30000</v>
          </cell>
          <cell r="O420">
            <v>1434700</v>
          </cell>
          <cell r="Q420" t="str">
            <v>22/8/2011</v>
          </cell>
          <cell r="AA420" t="str">
            <v>BKAV-0400-070100-11-000054</v>
          </cell>
          <cell r="AC420" t="str">
            <v>OANH</v>
          </cell>
        </row>
        <row r="421">
          <cell r="D421" t="str">
            <v>110140206</v>
          </cell>
          <cell r="E421" t="str">
            <v>TRẦN QUANG BẮC</v>
          </cell>
          <cell r="F421" t="str">
            <v>MAI ĐÌNH, SÓC SƠN, HN</v>
          </cell>
          <cell r="G421" t="str">
            <v>KHÔNG CÓ</v>
          </cell>
          <cell r="H421" t="str">
            <v>110140206</v>
          </cell>
          <cell r="I421" t="str">
            <v>29S-4478</v>
          </cell>
          <cell r="J421" t="str">
            <v>22/8/2011</v>
          </cell>
          <cell r="K421" t="str">
            <v>22/8/2012</v>
          </cell>
          <cell r="L421">
            <v>656000</v>
          </cell>
          <cell r="M421">
            <v>65600</v>
          </cell>
          <cell r="O421">
            <v>721600</v>
          </cell>
          <cell r="Q421" t="str">
            <v>22/8/2011</v>
          </cell>
          <cell r="AA421" t="str">
            <v>BKAV-0400-070100-11-000054</v>
          </cell>
          <cell r="AC421" t="str">
            <v>OANH</v>
          </cell>
        </row>
        <row r="422">
          <cell r="D422" t="str">
            <v>110140211</v>
          </cell>
          <cell r="E422" t="str">
            <v>CTY TNHH TM THIÊN PHONG</v>
          </cell>
          <cell r="F422" t="str">
            <v>HÀ NỘI</v>
          </cell>
          <cell r="G422" t="str">
            <v>KHÔNG CÓ</v>
          </cell>
          <cell r="H422" t="str">
            <v>110140211</v>
          </cell>
          <cell r="I422" t="str">
            <v>30M-1300</v>
          </cell>
          <cell r="J422" t="str">
            <v>21/8/2011</v>
          </cell>
          <cell r="K422" t="str">
            <v>21/8/2012</v>
          </cell>
          <cell r="L422">
            <v>630000</v>
          </cell>
          <cell r="M422">
            <v>63000</v>
          </cell>
          <cell r="N422">
            <v>50000</v>
          </cell>
          <cell r="O422">
            <v>743000</v>
          </cell>
          <cell r="Q422" t="str">
            <v>21/8/2011</v>
          </cell>
          <cell r="AA422" t="str">
            <v>BKAV-0400-070100-11-000054</v>
          </cell>
          <cell r="AC422" t="str">
            <v>OANH</v>
          </cell>
        </row>
        <row r="423">
          <cell r="D423" t="str">
            <v>110140212</v>
          </cell>
          <cell r="E423" t="str">
            <v>PHÙNG QUANG TUẤN</v>
          </cell>
          <cell r="F423" t="str">
            <v>HÀ NỘI</v>
          </cell>
          <cell r="G423" t="str">
            <v>KHÔNG CÓ</v>
          </cell>
          <cell r="H423" t="str">
            <v>110140212</v>
          </cell>
          <cell r="I423" t="str">
            <v>29C-084.66</v>
          </cell>
          <cell r="J423" t="str">
            <v>21/8/2011</v>
          </cell>
          <cell r="K423" t="str">
            <v>21/8/2012</v>
          </cell>
          <cell r="L423">
            <v>656000</v>
          </cell>
          <cell r="M423">
            <v>65600</v>
          </cell>
          <cell r="N423">
            <v>30000</v>
          </cell>
          <cell r="O423">
            <v>751600</v>
          </cell>
          <cell r="Q423" t="str">
            <v>21/8/2011</v>
          </cell>
          <cell r="AA423" t="str">
            <v>BKAV-0400-070100-11-000054</v>
          </cell>
          <cell r="AC423" t="str">
            <v>OANH</v>
          </cell>
        </row>
        <row r="424">
          <cell r="D424" t="str">
            <v>110140931</v>
          </cell>
          <cell r="E424" t="str">
            <v>CN CTY CP ÔTÔ XUÂN KIÊN VINAXUKI</v>
          </cell>
          <cell r="F424" t="str">
            <v>TIỀN PHONG, MÊ LINH, HN</v>
          </cell>
          <cell r="J424" t="str">
            <v>27/9/2011</v>
          </cell>
          <cell r="K424" t="str">
            <v>9/10/2011</v>
          </cell>
          <cell r="L424">
            <v>106416.36363636363</v>
          </cell>
          <cell r="M424">
            <v>10641.636363636364</v>
          </cell>
          <cell r="N424">
            <v>106416.36363636363</v>
          </cell>
          <cell r="O424">
            <v>117058</v>
          </cell>
          <cell r="Q424" t="str">
            <v>27/9/2011</v>
          </cell>
          <cell r="R424" t="str">
            <v>9/10/2011</v>
          </cell>
          <cell r="Y424">
            <v>60206</v>
          </cell>
          <cell r="Z424">
            <v>11087324</v>
          </cell>
          <cell r="AA424" t="str">
            <v>BKAV-0400-070100-11-0400-015</v>
          </cell>
          <cell r="AC424" t="str">
            <v>OANH</v>
          </cell>
        </row>
        <row r="425">
          <cell r="D425" t="str">
            <v>110140932</v>
          </cell>
          <cell r="E425" t="str">
            <v>CN CTY CP ÔTÔ XUÂN KIÊN VINAXUKI</v>
          </cell>
          <cell r="F425" t="str">
            <v>TIỀN PHONG, MÊ LINH, HN</v>
          </cell>
          <cell r="J425" t="str">
            <v>27/9/2011</v>
          </cell>
          <cell r="K425" t="str">
            <v>9/10/2011</v>
          </cell>
          <cell r="L425">
            <v>54666.363636363632</v>
          </cell>
          <cell r="M425">
            <v>5466.636363636364</v>
          </cell>
          <cell r="N425">
            <v>54666.363636363632</v>
          </cell>
          <cell r="O425">
            <v>60133</v>
          </cell>
          <cell r="Q425" t="str">
            <v>27/9/2011</v>
          </cell>
          <cell r="R425" t="str">
            <v>9/10/2011</v>
          </cell>
          <cell r="Y425">
            <v>94774</v>
          </cell>
          <cell r="Z425">
            <v>1600280</v>
          </cell>
          <cell r="AA425" t="str">
            <v>BKAV-0400-070100-11-0400-015</v>
          </cell>
          <cell r="AC425" t="str">
            <v>OANH</v>
          </cell>
        </row>
        <row r="426">
          <cell r="D426" t="str">
            <v>110140936</v>
          </cell>
          <cell r="E426" t="str">
            <v>CN CTY CP ÔTÔ XUÂN KIÊN VINAXUKI</v>
          </cell>
          <cell r="F426" t="str">
            <v>TIỀN PHONG, MÊ LINH, HN</v>
          </cell>
          <cell r="J426" t="str">
            <v>30/9/2011</v>
          </cell>
          <cell r="K426" t="str">
            <v>14/10/2011</v>
          </cell>
          <cell r="L426">
            <v>54666.363636363632</v>
          </cell>
          <cell r="M426">
            <v>5466.636363636364</v>
          </cell>
          <cell r="N426">
            <v>54666.363636363632</v>
          </cell>
          <cell r="O426">
            <v>60133</v>
          </cell>
          <cell r="Y426" t="str">
            <v>074668</v>
          </cell>
          <cell r="Z426" t="str">
            <v>1600359</v>
          </cell>
          <cell r="AA426" t="str">
            <v>BKAV-0400-070100-11-0400-016</v>
          </cell>
          <cell r="AC426" t="str">
            <v>OANH</v>
          </cell>
        </row>
        <row r="427">
          <cell r="D427" t="str">
            <v>110140937</v>
          </cell>
          <cell r="E427" t="str">
            <v>CN CTY CP ÔTÔ XUÂN KIÊN VINAXUKI</v>
          </cell>
          <cell r="F427" t="str">
            <v>TIỀN PHONG, MÊ LINH, HN</v>
          </cell>
          <cell r="J427" t="str">
            <v>1/10/2011</v>
          </cell>
          <cell r="K427" t="str">
            <v>16/10/2011</v>
          </cell>
          <cell r="L427">
            <v>54666.363636363632</v>
          </cell>
          <cell r="M427">
            <v>5466.636363636364</v>
          </cell>
          <cell r="N427">
            <v>54666.363636363632</v>
          </cell>
          <cell r="O427">
            <v>60133</v>
          </cell>
          <cell r="Y427" t="str">
            <v>094785</v>
          </cell>
          <cell r="Z427">
            <v>1600239</v>
          </cell>
          <cell r="AA427" t="str">
            <v>BKAV-0400-070100-11-0400-016</v>
          </cell>
          <cell r="AC427" t="str">
            <v>OANH</v>
          </cell>
        </row>
        <row r="428">
          <cell r="D428" t="str">
            <v>110140687</v>
          </cell>
          <cell r="E428" t="str">
            <v>NGUYỄN THỊ HẢI YẾN</v>
          </cell>
          <cell r="F428" t="str">
            <v>Dịch Vọng Hậu, Cầu Giấy, Hà Nội</v>
          </cell>
          <cell r="H428" t="str">
            <v>110140687</v>
          </cell>
          <cell r="I428" t="str">
            <v>29V-7377</v>
          </cell>
          <cell r="J428" t="str">
            <v>29/09/2011</v>
          </cell>
          <cell r="K428" t="str">
            <v>29/09/2012</v>
          </cell>
          <cell r="L428">
            <v>345000</v>
          </cell>
          <cell r="M428">
            <v>34500</v>
          </cell>
          <cell r="N428">
            <v>100000</v>
          </cell>
          <cell r="O428">
            <v>479500</v>
          </cell>
          <cell r="Q428" t="str">
            <v>29/09/2011</v>
          </cell>
          <cell r="S428" t="str">
            <v>ô tô con</v>
          </cell>
          <cell r="U428">
            <v>5</v>
          </cell>
          <cell r="AA428" t="str">
            <v>BKAV-0400-070100-11-0400-017</v>
          </cell>
          <cell r="AC428" t="str">
            <v>YEN</v>
          </cell>
        </row>
        <row r="429">
          <cell r="D429" t="str">
            <v>110140771</v>
          </cell>
          <cell r="E429" t="str">
            <v>HOÀNG CÔNG MINH</v>
          </cell>
          <cell r="F429" t="str">
            <v>P107,H1 THANH XUÂN NAM HÀ NỘI</v>
          </cell>
          <cell r="H429" t="str">
            <v>110140771</v>
          </cell>
          <cell r="J429" t="str">
            <v>30/8/2011</v>
          </cell>
          <cell r="K429" t="str">
            <v>30/08/2012</v>
          </cell>
          <cell r="L429">
            <v>345000</v>
          </cell>
          <cell r="M429">
            <v>34500</v>
          </cell>
          <cell r="N429">
            <v>250000</v>
          </cell>
          <cell r="O429">
            <v>628000</v>
          </cell>
          <cell r="S429" t="str">
            <v>KIASESATO</v>
          </cell>
          <cell r="Y429" t="str">
            <v>5414467</v>
          </cell>
          <cell r="Z429" t="str">
            <v>330850</v>
          </cell>
          <cell r="AA429" t="str">
            <v>BKAV-0400-070100-11-0400-018</v>
          </cell>
          <cell r="AC429" t="str">
            <v>huyền</v>
          </cell>
        </row>
        <row r="430">
          <cell r="D430" t="str">
            <v>110140772</v>
          </cell>
          <cell r="E430" t="str">
            <v>DƯƠNG THỊ HOA</v>
          </cell>
          <cell r="F430" t="str">
            <v>36 CC DỰ ÁN NHÀ Ở CỔ NHUẾ TỪ LIÊM HÀ NỘI</v>
          </cell>
          <cell r="H430" t="str">
            <v>110140772</v>
          </cell>
          <cell r="J430" t="str">
            <v>30/8/2011</v>
          </cell>
          <cell r="K430" t="str">
            <v>30/08/2012</v>
          </cell>
          <cell r="L430">
            <v>345000</v>
          </cell>
          <cell r="M430">
            <v>34500</v>
          </cell>
          <cell r="O430">
            <v>379500</v>
          </cell>
          <cell r="Y430" t="str">
            <v>5414474</v>
          </cell>
          <cell r="AA430" t="str">
            <v>BKAV-0400-070100-11-0400-018</v>
          </cell>
          <cell r="AC430" t="str">
            <v>huyền</v>
          </cell>
        </row>
        <row r="431">
          <cell r="D431" t="str">
            <v>110140755</v>
          </cell>
          <cell r="E431" t="str">
            <v xml:space="preserve">Vũ Thị Thu Hương </v>
          </cell>
          <cell r="F431" t="str">
            <v>Cầu Diễn, Từ Liêm. HN</v>
          </cell>
          <cell r="G431" t="str">
            <v>Không có</v>
          </cell>
          <cell r="H431" t="str">
            <v>110140755</v>
          </cell>
          <cell r="I431" t="str">
            <v>29A-292.02</v>
          </cell>
          <cell r="J431">
            <v>40553</v>
          </cell>
          <cell r="K431">
            <v>40918</v>
          </cell>
          <cell r="L431">
            <v>345000</v>
          </cell>
          <cell r="M431">
            <v>34500</v>
          </cell>
          <cell r="O431">
            <v>379500</v>
          </cell>
          <cell r="Q431">
            <v>40553</v>
          </cell>
          <cell r="U431">
            <v>5</v>
          </cell>
          <cell r="AA431" t="str">
            <v>BKAV-0400-070100-11-0400-018</v>
          </cell>
          <cell r="AC431" t="str">
            <v>huyền</v>
          </cell>
        </row>
        <row r="432">
          <cell r="D432" t="str">
            <v>110140178</v>
          </cell>
          <cell r="E432" t="str">
            <v>NGUYỄN VÂN ANH</v>
          </cell>
          <cell r="F432" t="str">
            <v>HÀ NỘI</v>
          </cell>
          <cell r="H432" t="str">
            <v>110140178</v>
          </cell>
          <cell r="I432" t="str">
            <v>29A-361.96</v>
          </cell>
          <cell r="J432" t="str">
            <v>16/9/2011</v>
          </cell>
          <cell r="K432" t="str">
            <v>16/9/2012</v>
          </cell>
          <cell r="L432">
            <v>345000</v>
          </cell>
          <cell r="M432">
            <v>34500</v>
          </cell>
          <cell r="N432">
            <v>100000</v>
          </cell>
          <cell r="O432">
            <v>479500</v>
          </cell>
          <cell r="AA432" t="str">
            <v>BKAV-0400-070100-11-0400-019</v>
          </cell>
          <cell r="AC432" t="str">
            <v>VINH</v>
          </cell>
        </row>
        <row r="433">
          <cell r="D433" t="str">
            <v>110140938</v>
          </cell>
          <cell r="E433" t="str">
            <v>CN CTY CP ÔTÔ XUÂN KIÊN VINAXUKI</v>
          </cell>
          <cell r="F433" t="str">
            <v>TIỀN PHONG, MÊ LINH, HN</v>
          </cell>
          <cell r="G433" t="str">
            <v>THANH HÓA</v>
          </cell>
          <cell r="H433" t="str">
            <v>110140938</v>
          </cell>
          <cell r="J433" t="str">
            <v>3/10/2011</v>
          </cell>
          <cell r="K433" t="str">
            <v>18/10/2011</v>
          </cell>
          <cell r="L433">
            <v>54666.363636363632</v>
          </cell>
          <cell r="M433">
            <v>5466.636363636364</v>
          </cell>
          <cell r="O433">
            <v>60133</v>
          </cell>
          <cell r="Y433">
            <v>94778</v>
          </cell>
          <cell r="Z433">
            <v>1600387</v>
          </cell>
          <cell r="AA433" t="str">
            <v>BKAV-0400-070100-11-0400-017</v>
          </cell>
          <cell r="AC433" t="str">
            <v>OANH</v>
          </cell>
        </row>
        <row r="434">
          <cell r="D434" t="str">
            <v>110140939</v>
          </cell>
          <cell r="E434" t="str">
            <v>CN CTY CP ÔTÔ XUÂN KIÊN VINAXUKI</v>
          </cell>
          <cell r="F434" t="str">
            <v>TIỀN PHONG, MÊ LINH, HN</v>
          </cell>
          <cell r="G434" t="str">
            <v>THANH HÓA</v>
          </cell>
          <cell r="H434" t="str">
            <v>110140939</v>
          </cell>
          <cell r="J434" t="str">
            <v>3/10/2011</v>
          </cell>
          <cell r="K434" t="str">
            <v>18/10/2011</v>
          </cell>
          <cell r="L434">
            <v>54666.363636363632</v>
          </cell>
          <cell r="M434">
            <v>5466.636363636364</v>
          </cell>
          <cell r="O434">
            <v>60133</v>
          </cell>
          <cell r="Y434">
            <v>90343</v>
          </cell>
          <cell r="Z434">
            <v>573927</v>
          </cell>
          <cell r="AA434" t="str">
            <v>BKAV-0400-070100-11-0400-017</v>
          </cell>
          <cell r="AC434" t="str">
            <v>OANH</v>
          </cell>
        </row>
        <row r="435">
          <cell r="D435" t="str">
            <v>110140940</v>
          </cell>
          <cell r="E435" t="str">
            <v>CN CTY CP ÔTÔ XUÂN KIÊN VINAXUKI</v>
          </cell>
          <cell r="F435" t="str">
            <v>TIỀN PHONG, MÊ LINH, HN</v>
          </cell>
          <cell r="G435" t="str">
            <v>THANH HÓA</v>
          </cell>
          <cell r="H435" t="str">
            <v>110140940</v>
          </cell>
          <cell r="J435" t="str">
            <v>3/10/2011</v>
          </cell>
          <cell r="K435" t="str">
            <v>18/10/2011</v>
          </cell>
          <cell r="L435">
            <v>54666.363636363632</v>
          </cell>
          <cell r="M435">
            <v>5466.636363636364</v>
          </cell>
          <cell r="O435">
            <v>60133</v>
          </cell>
          <cell r="Y435">
            <v>61025</v>
          </cell>
          <cell r="Z435">
            <v>804889</v>
          </cell>
          <cell r="AA435" t="str">
            <v>BKAV-0400-070100-11-0400-017</v>
          </cell>
          <cell r="AC435" t="str">
            <v>OANH</v>
          </cell>
        </row>
        <row r="436">
          <cell r="D436" t="str">
            <v>110140941</v>
          </cell>
          <cell r="E436" t="str">
            <v>HỦY</v>
          </cell>
          <cell r="H436" t="str">
            <v>110140941</v>
          </cell>
          <cell r="AA436" t="str">
            <v>HUY</v>
          </cell>
          <cell r="AC436" t="str">
            <v>OANH</v>
          </cell>
        </row>
        <row r="437">
          <cell r="D437" t="str">
            <v>110140942</v>
          </cell>
          <cell r="E437" t="str">
            <v>CN CTY CP ÔTÔ XUÂN KIÊN VINAXUKI</v>
          </cell>
          <cell r="F437" t="str">
            <v>TIỀN PHONG, MÊ LINH, HN</v>
          </cell>
          <cell r="G437" t="str">
            <v>ĐĂK NÔNG</v>
          </cell>
          <cell r="H437" t="str">
            <v>110140942</v>
          </cell>
          <cell r="J437" t="str">
            <v>4/10/2011</v>
          </cell>
          <cell r="K437" t="str">
            <v>19/10/2011</v>
          </cell>
          <cell r="L437">
            <v>146666.36363636362</v>
          </cell>
          <cell r="M437">
            <v>14666.636363636362</v>
          </cell>
          <cell r="O437">
            <v>161332.99999999997</v>
          </cell>
          <cell r="Y437">
            <v>30001</v>
          </cell>
          <cell r="Z437">
            <v>4208745806</v>
          </cell>
          <cell r="AA437" t="str">
            <v>BKAV-0400-070100-11-0400-018</v>
          </cell>
          <cell r="AC437" t="str">
            <v>OANH</v>
          </cell>
        </row>
        <row r="438">
          <cell r="D438" t="str">
            <v>110140943</v>
          </cell>
          <cell r="E438" t="str">
            <v>CN CTY CP ÔTÔ XUÂN KIÊN VINAXUKI</v>
          </cell>
          <cell r="F438" t="str">
            <v>TIỀN PHONG, MÊ LINH, HN</v>
          </cell>
          <cell r="G438" t="str">
            <v>ĐĂK NÔNG</v>
          </cell>
          <cell r="H438" t="str">
            <v>110140943</v>
          </cell>
          <cell r="J438" t="str">
            <v>4/10/2011</v>
          </cell>
          <cell r="K438" t="str">
            <v>19/10/2011</v>
          </cell>
          <cell r="L438">
            <v>146666.36363636362</v>
          </cell>
          <cell r="M438">
            <v>14666.636363636362</v>
          </cell>
          <cell r="O438">
            <v>161332.99999999997</v>
          </cell>
          <cell r="Y438">
            <v>20001</v>
          </cell>
          <cell r="Z438">
            <v>4208745749</v>
          </cell>
          <cell r="AA438" t="str">
            <v>BKAV-0400-070100-11-0400-018</v>
          </cell>
          <cell r="AC438" t="str">
            <v>OANH</v>
          </cell>
        </row>
        <row r="439">
          <cell r="D439" t="str">
            <v>110140944</v>
          </cell>
          <cell r="E439" t="str">
            <v>CN CTY CP ÔTÔ XUÂN KIÊN VINAXUKI</v>
          </cell>
          <cell r="F439" t="str">
            <v>TIỀN PHONG, MÊ LINH, HN</v>
          </cell>
          <cell r="G439" t="str">
            <v>ĐĂK NÔNG</v>
          </cell>
          <cell r="H439" t="str">
            <v>110140944</v>
          </cell>
          <cell r="J439" t="str">
            <v>4/10/2011</v>
          </cell>
          <cell r="K439" t="str">
            <v>19/10/2011</v>
          </cell>
          <cell r="L439">
            <v>146666.36363636362</v>
          </cell>
          <cell r="M439">
            <v>14666.636363636362</v>
          </cell>
          <cell r="O439">
            <v>161332.99999999997</v>
          </cell>
          <cell r="Y439">
            <v>30001</v>
          </cell>
          <cell r="Z439">
            <v>4900001</v>
          </cell>
          <cell r="AA439" t="str">
            <v>BKAV-0400-070100-11-0400-018</v>
          </cell>
          <cell r="AC439" t="str">
            <v>OANH</v>
          </cell>
        </row>
        <row r="440">
          <cell r="D440" t="str">
            <v>110140945</v>
          </cell>
          <cell r="E440" t="str">
            <v>CN CTY CP ÔTÔ XUÂN KIÊN VINAXUKI</v>
          </cell>
          <cell r="F440" t="str">
            <v>TIỀN PHONG, MÊ LINH, HN</v>
          </cell>
          <cell r="G440" t="str">
            <v>HẢI PHÒNG</v>
          </cell>
          <cell r="H440" t="str">
            <v>110140945</v>
          </cell>
          <cell r="J440" t="str">
            <v>5/10/2011</v>
          </cell>
          <cell r="K440" t="str">
            <v>20/10/2011</v>
          </cell>
          <cell r="L440">
            <v>54666.363636363632</v>
          </cell>
          <cell r="M440">
            <v>5466.636363636364</v>
          </cell>
          <cell r="O440">
            <v>60133</v>
          </cell>
          <cell r="Y440">
            <v>94840</v>
          </cell>
          <cell r="Z440">
            <v>1600451</v>
          </cell>
          <cell r="AA440" t="str">
            <v>BKAV-0400-070100-11-0400-019</v>
          </cell>
          <cell r="AC440" t="str">
            <v>OANH</v>
          </cell>
        </row>
        <row r="441">
          <cell r="D441" t="str">
            <v>110140941</v>
          </cell>
          <cell r="E441" t="str">
            <v>HỦY</v>
          </cell>
          <cell r="F441">
            <v>0</v>
          </cell>
          <cell r="G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AA441" t="str">
            <v>HUY</v>
          </cell>
          <cell r="AC441" t="str">
            <v>OANH</v>
          </cell>
        </row>
        <row r="442">
          <cell r="D442" t="str">
            <v>110140942</v>
          </cell>
          <cell r="E442" t="str">
            <v>CN CTY CP ÔTÔ XUÂN KIÊN VINAXUKI</v>
          </cell>
          <cell r="F442" t="str">
            <v>TIỀN PHONG, MÊ LINH, HN</v>
          </cell>
          <cell r="G442">
            <v>0</v>
          </cell>
          <cell r="J442" t="str">
            <v>4/10/2011</v>
          </cell>
          <cell r="K442" t="str">
            <v>19/10/2011</v>
          </cell>
          <cell r="L442">
            <v>146666.36363636362</v>
          </cell>
          <cell r="M442">
            <v>14666.636363636362</v>
          </cell>
          <cell r="N442">
            <v>0</v>
          </cell>
          <cell r="O442">
            <v>161332.99999999997</v>
          </cell>
          <cell r="AA442" t="str">
            <v>BKAV-0400-070100-11-0400-018</v>
          </cell>
          <cell r="AC442" t="str">
            <v>OANH</v>
          </cell>
        </row>
        <row r="443">
          <cell r="D443" t="str">
            <v>110140943</v>
          </cell>
          <cell r="E443" t="str">
            <v>CN CTY CP ÔTÔ XUÂN KIÊN VINAXUKI</v>
          </cell>
          <cell r="F443" t="str">
            <v>TIỀN PHONG, MÊ LINH, HN</v>
          </cell>
          <cell r="G443">
            <v>0</v>
          </cell>
          <cell r="J443" t="str">
            <v>4/10/2011</v>
          </cell>
          <cell r="K443" t="str">
            <v>19/10/2011</v>
          </cell>
          <cell r="L443">
            <v>146666.36363636362</v>
          </cell>
          <cell r="M443">
            <v>14666.636363636362</v>
          </cell>
          <cell r="N443">
            <v>0</v>
          </cell>
          <cell r="O443">
            <v>161332.99999999997</v>
          </cell>
          <cell r="AA443" t="str">
            <v>BKAV-0400-070100-11-0400-018</v>
          </cell>
          <cell r="AC443" t="str">
            <v>OANH</v>
          </cell>
        </row>
        <row r="444">
          <cell r="D444" t="str">
            <v>110140944</v>
          </cell>
          <cell r="E444" t="str">
            <v>CN CTY CP ÔTÔ XUÂN KIÊN VINAXUKI</v>
          </cell>
          <cell r="F444" t="str">
            <v>TIỀN PHONG, MÊ LINH, HN</v>
          </cell>
          <cell r="G444">
            <v>0</v>
          </cell>
          <cell r="J444" t="str">
            <v>4/10/2011</v>
          </cell>
          <cell r="K444" t="str">
            <v>19/10/2011</v>
          </cell>
          <cell r="L444">
            <v>146666.36363636362</v>
          </cell>
          <cell r="M444">
            <v>14666.636363636362</v>
          </cell>
          <cell r="N444">
            <v>0</v>
          </cell>
          <cell r="O444">
            <v>161332.99999999997</v>
          </cell>
          <cell r="AA444" t="str">
            <v>BKAV-0400-070100-11-0400-018</v>
          </cell>
          <cell r="AC444" t="str">
            <v>OANH</v>
          </cell>
        </row>
        <row r="445">
          <cell r="D445" t="str">
            <v>110140945</v>
          </cell>
          <cell r="E445" t="str">
            <v>CN CTY CP ÔTÔ XUÂN KIÊN VINAXUKI</v>
          </cell>
          <cell r="F445" t="str">
            <v>TIỀN PHONG, MÊ LINH, HN</v>
          </cell>
          <cell r="G445">
            <v>0</v>
          </cell>
          <cell r="J445" t="str">
            <v>5/10/2011</v>
          </cell>
          <cell r="K445" t="str">
            <v>20/10/2011</v>
          </cell>
          <cell r="L445">
            <v>54666.363636363632</v>
          </cell>
          <cell r="M445">
            <v>5466.636363636364</v>
          </cell>
          <cell r="N445">
            <v>0</v>
          </cell>
          <cell r="O445">
            <v>60133</v>
          </cell>
          <cell r="AA445" t="str">
            <v>BKAV-0400-070100-11-0400-019</v>
          </cell>
          <cell r="AC445" t="str">
            <v>OANH</v>
          </cell>
        </row>
        <row r="446">
          <cell r="D446" t="str">
            <v>110140946</v>
          </cell>
          <cell r="E446" t="str">
            <v>CN CTY CP ÔTÔ XUÂN KIÊN VINAXUKI</v>
          </cell>
          <cell r="F446" t="str">
            <v>TIỀN PHONG, MÊ LINH, HN</v>
          </cell>
          <cell r="G446">
            <v>0</v>
          </cell>
          <cell r="J446" t="str">
            <v>6/10/2011</v>
          </cell>
          <cell r="K446" t="str">
            <v>20/10/2011</v>
          </cell>
          <cell r="L446">
            <v>54666.363636363632</v>
          </cell>
          <cell r="M446">
            <v>5466.636363636364</v>
          </cell>
          <cell r="N446">
            <v>0</v>
          </cell>
          <cell r="O446">
            <v>60133</v>
          </cell>
          <cell r="AA446" t="str">
            <v>BKAV-0400-070100-11-0400-019</v>
          </cell>
          <cell r="AC446" t="str">
            <v>OANH</v>
          </cell>
        </row>
        <row r="447">
          <cell r="D447" t="str">
            <v>110140947</v>
          </cell>
          <cell r="E447" t="str">
            <v>CN CTY CP ÔTÔ XUÂN KIÊN VINAXUKI</v>
          </cell>
          <cell r="F447" t="str">
            <v>TIỀN PHONG, MÊ LINH, HN</v>
          </cell>
          <cell r="G447">
            <v>0</v>
          </cell>
          <cell r="J447" t="str">
            <v>6/10/2011</v>
          </cell>
          <cell r="K447" t="str">
            <v>21/10/2011</v>
          </cell>
          <cell r="L447">
            <v>54666.363636363632</v>
          </cell>
          <cell r="M447">
            <v>5466.636363636364</v>
          </cell>
          <cell r="N447">
            <v>0</v>
          </cell>
          <cell r="O447">
            <v>60133</v>
          </cell>
          <cell r="AA447" t="str">
            <v>BKAV-0400-070100-11-0400-019</v>
          </cell>
          <cell r="AC447" t="str">
            <v>OANH</v>
          </cell>
        </row>
        <row r="448">
          <cell r="D448" t="str">
            <v>110140882</v>
          </cell>
          <cell r="E448" t="str">
            <v>Công ty TNHH XD &amp; TM Như Quỳnh</v>
          </cell>
          <cell r="F448" t="str">
            <v>VĨNH PHÚC</v>
          </cell>
          <cell r="G448" t="str">
            <v>88H-7696</v>
          </cell>
          <cell r="J448" t="str">
            <v>1/10/2011</v>
          </cell>
          <cell r="K448" t="str">
            <v>1/10/2012</v>
          </cell>
          <cell r="L448">
            <v>690000</v>
          </cell>
          <cell r="M448">
            <v>69000</v>
          </cell>
          <cell r="N448">
            <v>80000</v>
          </cell>
          <cell r="O448">
            <v>839000</v>
          </cell>
          <cell r="AA448" t="str">
            <v>BKAV-0400-070100-11-0400-021</v>
          </cell>
          <cell r="AC448" t="str">
            <v>OANH</v>
          </cell>
        </row>
        <row r="449">
          <cell r="D449" t="str">
            <v>110140198</v>
          </cell>
          <cell r="E449" t="str">
            <v>NGUYỄN HỒNG GIANG</v>
          </cell>
          <cell r="F449" t="str">
            <v>HÀ NỘI</v>
          </cell>
          <cell r="G449" t="str">
            <v>30Y-8554</v>
          </cell>
          <cell r="J449" t="str">
            <v>3/10/2011</v>
          </cell>
          <cell r="K449" t="str">
            <v>3/10/2012</v>
          </cell>
          <cell r="L449">
            <v>656000</v>
          </cell>
          <cell r="M449">
            <v>65600</v>
          </cell>
          <cell r="N449">
            <v>0</v>
          </cell>
          <cell r="O449">
            <v>721600</v>
          </cell>
          <cell r="AA449" t="str">
            <v>BKAV-0400-070100-11-0400-021</v>
          </cell>
          <cell r="AC449" t="str">
            <v>OANH</v>
          </cell>
        </row>
        <row r="450">
          <cell r="D450" t="str">
            <v>110140948</v>
          </cell>
          <cell r="E450" t="str">
            <v>CN CTY CP ÔTÔ XUÂN KIÊN VINAXUKI</v>
          </cell>
          <cell r="F450" t="str">
            <v>TIỀN PHONG, MÊ LINH, HN</v>
          </cell>
          <cell r="G450">
            <v>0</v>
          </cell>
          <cell r="J450" t="str">
            <v>10/10/2011</v>
          </cell>
          <cell r="K450" t="str">
            <v>25/10/2011</v>
          </cell>
          <cell r="L450">
            <v>54666.363636363632</v>
          </cell>
          <cell r="M450">
            <v>5466.636363636364</v>
          </cell>
          <cell r="N450">
            <v>0</v>
          </cell>
          <cell r="O450">
            <v>60133</v>
          </cell>
          <cell r="AA450" t="str">
            <v>BKAV-0400-070100-11-0400-019</v>
          </cell>
          <cell r="AC450" t="str">
            <v>OANH</v>
          </cell>
        </row>
        <row r="451">
          <cell r="D451" t="str">
            <v>110140949</v>
          </cell>
          <cell r="E451" t="str">
            <v>CN CTY CP ÔTÔ XUÂN KIÊN VINAXUKI</v>
          </cell>
          <cell r="F451" t="str">
            <v>TIỀN PHONG, MÊ LINH, HN</v>
          </cell>
          <cell r="G451">
            <v>0</v>
          </cell>
          <cell r="J451" t="str">
            <v>11/10/2011</v>
          </cell>
          <cell r="K451" t="str">
            <v>26/10/2011</v>
          </cell>
          <cell r="L451">
            <v>54666.363636363632</v>
          </cell>
          <cell r="M451">
            <v>5466.636363636364</v>
          </cell>
          <cell r="N451">
            <v>0</v>
          </cell>
          <cell r="O451">
            <v>60133</v>
          </cell>
          <cell r="AA451" t="str">
            <v>BKAV-0400-070100-11-0400-019</v>
          </cell>
          <cell r="AC451" t="str">
            <v>OANH</v>
          </cell>
        </row>
        <row r="452">
          <cell r="D452" t="str">
            <v>110140199</v>
          </cell>
          <cell r="E452" t="str">
            <v>NGUYỄN THỊ HỒNG LOAN</v>
          </cell>
          <cell r="F452" t="str">
            <v>HÀ NỘI</v>
          </cell>
          <cell r="G452" t="str">
            <v>30Y-9551</v>
          </cell>
          <cell r="J452" t="str">
            <v>6/10/2011</v>
          </cell>
          <cell r="K452" t="str">
            <v>6/10/2012</v>
          </cell>
          <cell r="L452">
            <v>690000</v>
          </cell>
          <cell r="M452">
            <v>69000</v>
          </cell>
          <cell r="N452">
            <v>0</v>
          </cell>
          <cell r="O452">
            <v>759000</v>
          </cell>
          <cell r="AA452" t="str">
            <v>BKAV-0400-070100-11-0400-024</v>
          </cell>
          <cell r="AC452" t="str">
            <v>OANH</v>
          </cell>
        </row>
        <row r="453">
          <cell r="D453" t="str">
            <v>110140200</v>
          </cell>
          <cell r="E453" t="str">
            <v>NGUYỄN TRỌNG HÙNG</v>
          </cell>
          <cell r="F453" t="str">
            <v>HÀ NỘI</v>
          </cell>
          <cell r="G453" t="str">
            <v>30Z-4739</v>
          </cell>
          <cell r="J453" t="str">
            <v>6/10/2011</v>
          </cell>
          <cell r="K453" t="str">
            <v>6/10/2012</v>
          </cell>
          <cell r="L453">
            <v>656000</v>
          </cell>
          <cell r="M453">
            <v>65600</v>
          </cell>
          <cell r="N453">
            <v>0</v>
          </cell>
          <cell r="O453">
            <v>721600</v>
          </cell>
          <cell r="AA453" t="str">
            <v>BKAV-0400-070100-11-0400-024</v>
          </cell>
          <cell r="AC453" t="str">
            <v>OANH</v>
          </cell>
        </row>
        <row r="454">
          <cell r="D454" t="str">
            <v>110140794</v>
          </cell>
          <cell r="E454" t="str">
            <v>NGUYỄN HỒNG MƠ</v>
          </cell>
          <cell r="F454" t="str">
            <v>HÀ NỘI</v>
          </cell>
          <cell r="G454" t="str">
            <v>30X-4515</v>
          </cell>
          <cell r="J454" t="str">
            <v>24/9/2011</v>
          </cell>
          <cell r="K454" t="str">
            <v>24/9/2012</v>
          </cell>
          <cell r="L454">
            <v>345000</v>
          </cell>
          <cell r="M454">
            <v>34500</v>
          </cell>
          <cell r="N454">
            <v>0</v>
          </cell>
          <cell r="O454">
            <v>379500</v>
          </cell>
          <cell r="AA454" t="str">
            <v>BKAV-0400-070100-11-0400-024</v>
          </cell>
          <cell r="AC454" t="str">
            <v>OANH</v>
          </cell>
        </row>
        <row r="455">
          <cell r="D455" t="str">
            <v>110140268</v>
          </cell>
          <cell r="E455" t="str">
            <v>Công ty TNHH Khang Minh</v>
          </cell>
          <cell r="F455" t="str">
            <v>Đông Anh, HN</v>
          </cell>
          <cell r="G455" t="str">
            <v>KHÔNG CÓ</v>
          </cell>
          <cell r="H455" t="str">
            <v>110140268</v>
          </cell>
          <cell r="I455" t="str">
            <v>30P-8253</v>
          </cell>
          <cell r="J455" t="str">
            <v>6/9/2011</v>
          </cell>
          <cell r="K455" t="str">
            <v>6/9/2012</v>
          </cell>
          <cell r="L455">
            <v>2243000</v>
          </cell>
          <cell r="M455">
            <v>224300</v>
          </cell>
          <cell r="N455">
            <v>60000</v>
          </cell>
          <cell r="O455">
            <v>2527300</v>
          </cell>
          <cell r="Q455" t="str">
            <v>6/9/2011</v>
          </cell>
          <cell r="AA455" t="str">
            <v>BKAV-0400-070100-11-0400-024</v>
          </cell>
          <cell r="AC455" t="str">
            <v>OANH</v>
          </cell>
        </row>
        <row r="456">
          <cell r="D456" t="str">
            <v>110140269</v>
          </cell>
          <cell r="E456" t="str">
            <v>Công ty TNHH TM &amp; VT Tân Vĩnh Hưng</v>
          </cell>
          <cell r="F456" t="str">
            <v>Sóc Sơn, HN</v>
          </cell>
          <cell r="G456" t="str">
            <v>KHÔNG CÓ</v>
          </cell>
          <cell r="H456" t="str">
            <v>110140269</v>
          </cell>
          <cell r="I456" t="str">
            <v>30Y-9446</v>
          </cell>
          <cell r="J456" t="str">
            <v>9/9/2011</v>
          </cell>
          <cell r="K456" t="str">
            <v>9/9/2012</v>
          </cell>
          <cell r="L456">
            <v>1277000</v>
          </cell>
          <cell r="M456">
            <v>127700</v>
          </cell>
          <cell r="N456">
            <v>60000</v>
          </cell>
          <cell r="O456">
            <v>1464700</v>
          </cell>
          <cell r="Q456" t="str">
            <v>9/9/2011</v>
          </cell>
          <cell r="AA456" t="str">
            <v>BKAV-0400-070100-11-0400-024</v>
          </cell>
          <cell r="AC456" t="str">
            <v>OANH</v>
          </cell>
        </row>
        <row r="457">
          <cell r="D457" t="str">
            <v>110140270</v>
          </cell>
          <cell r="E457" t="str">
            <v>Công ty TNHH Khang Minh</v>
          </cell>
          <cell r="F457" t="str">
            <v>Đông Anh, HN</v>
          </cell>
          <cell r="G457" t="str">
            <v>KHÔNG CÓ</v>
          </cell>
          <cell r="H457" t="str">
            <v>110140270</v>
          </cell>
          <cell r="I457" t="str">
            <v>29S-9340</v>
          </cell>
          <cell r="J457" t="str">
            <v>16/8/2011</v>
          </cell>
          <cell r="K457" t="str">
            <v>16/8/2012</v>
          </cell>
          <cell r="L457">
            <v>1277000</v>
          </cell>
          <cell r="M457">
            <v>127700</v>
          </cell>
          <cell r="N457">
            <v>60000</v>
          </cell>
          <cell r="O457">
            <v>1464700</v>
          </cell>
          <cell r="Q457" t="str">
            <v>16/8/2011</v>
          </cell>
          <cell r="AA457" t="str">
            <v>BKAV-0400-070100-11-0400-024</v>
          </cell>
          <cell r="AC457" t="str">
            <v>OANH</v>
          </cell>
        </row>
        <row r="458">
          <cell r="D458" t="str">
            <v>110140266</v>
          </cell>
          <cell r="E458" t="str">
            <v>Nguyễn Viết Long</v>
          </cell>
          <cell r="F458" t="str">
            <v>Đông Anh, HN</v>
          </cell>
          <cell r="G458" t="str">
            <v>KHÔNG CÓ</v>
          </cell>
          <cell r="H458" t="str">
            <v>110140266</v>
          </cell>
          <cell r="I458" t="str">
            <v>SK: BAT898407
SM:G4HE9670850</v>
          </cell>
          <cell r="J458" t="str">
            <v>30/8/2011</v>
          </cell>
          <cell r="K458" t="str">
            <v>30/8/2012</v>
          </cell>
          <cell r="L458">
            <v>345000</v>
          </cell>
          <cell r="M458">
            <v>34500</v>
          </cell>
          <cell r="N458">
            <v>100000</v>
          </cell>
          <cell r="O458">
            <v>479500</v>
          </cell>
          <cell r="Q458" t="str">
            <v>30/8/2011</v>
          </cell>
          <cell r="AA458" t="str">
            <v>BKAV-0400-070100-11-0400-007</v>
          </cell>
          <cell r="AC458" t="str">
            <v>OANH</v>
          </cell>
        </row>
        <row r="459">
          <cell r="D459" t="str">
            <v>110140267</v>
          </cell>
          <cell r="E459" t="str">
            <v>Nguyễn Công Hoàng</v>
          </cell>
          <cell r="F459" t="str">
            <v>Sóc Sơn, HN</v>
          </cell>
          <cell r="G459" t="str">
            <v>KHÔNG CÓ</v>
          </cell>
          <cell r="H459" t="str">
            <v>110140267</v>
          </cell>
          <cell r="I459" t="str">
            <v>30T-4235</v>
          </cell>
          <cell r="J459" t="str">
            <v>5/9/2011</v>
          </cell>
          <cell r="K459" t="str">
            <v>5/9/2012</v>
          </cell>
          <cell r="L459">
            <v>656000</v>
          </cell>
          <cell r="M459">
            <v>65600</v>
          </cell>
          <cell r="N459">
            <v>30000</v>
          </cell>
          <cell r="O459">
            <v>751600</v>
          </cell>
          <cell r="Q459" t="str">
            <v>5/9/2011</v>
          </cell>
          <cell r="AA459" t="str">
            <v>BKAV-0400-070100-11-0400-024</v>
          </cell>
          <cell r="AC459" t="str">
            <v>OANH</v>
          </cell>
        </row>
        <row r="460">
          <cell r="D460" t="str">
            <v>110140298</v>
          </cell>
          <cell r="E460" t="str">
            <v>NGUYỄN MẠNH CƯỜNG</v>
          </cell>
          <cell r="F460" t="str">
            <v>HÀ ĐÔNG, HN</v>
          </cell>
          <cell r="G460" t="str">
            <v>KHÔNG CÓ</v>
          </cell>
          <cell r="H460" t="str">
            <v>110140298</v>
          </cell>
          <cell r="I460" t="str">
            <v>30Z-0102</v>
          </cell>
          <cell r="J460" t="str">
            <v>10/9/2011</v>
          </cell>
          <cell r="K460" t="str">
            <v>10/9/2012</v>
          </cell>
          <cell r="L460">
            <v>345000</v>
          </cell>
          <cell r="M460">
            <v>34500</v>
          </cell>
          <cell r="O460">
            <v>379500</v>
          </cell>
          <cell r="Q460" t="str">
            <v>10/9/2011</v>
          </cell>
          <cell r="AA460" t="str">
            <v>BKAV-0400-070100-11-0400-024</v>
          </cell>
          <cell r="AC460" t="str">
            <v>OANH</v>
          </cell>
        </row>
        <row r="461">
          <cell r="D461" t="str">
            <v>110140299</v>
          </cell>
          <cell r="E461" t="str">
            <v>NGUYỄN VĂN KHÁNH</v>
          </cell>
          <cell r="F461" t="str">
            <v>SÓC SƠN, HN</v>
          </cell>
          <cell r="G461" t="str">
            <v>KHÔNG CÓ</v>
          </cell>
          <cell r="H461" t="str">
            <v>110140299</v>
          </cell>
          <cell r="I461" t="str">
            <v>29A-283.44</v>
          </cell>
          <cell r="J461" t="str">
            <v>22/9/2011</v>
          </cell>
          <cell r="K461" t="str">
            <v>22/9/2012</v>
          </cell>
          <cell r="L461">
            <v>690000</v>
          </cell>
          <cell r="M461">
            <v>69000</v>
          </cell>
          <cell r="O461">
            <v>759000</v>
          </cell>
          <cell r="Q461" t="str">
            <v>22/9/2011</v>
          </cell>
          <cell r="AA461" t="str">
            <v>BKAV-0400-070100-11-0400-024</v>
          </cell>
          <cell r="AC461" t="str">
            <v>OANH</v>
          </cell>
        </row>
        <row r="462">
          <cell r="D462" t="str">
            <v>110140950</v>
          </cell>
          <cell r="E462" t="str">
            <v>CN CTY CP ÔTÔ XUÂN KIÊN VINAXUKI</v>
          </cell>
          <cell r="F462" t="str">
            <v>TIỀN PHONG, MÊ LINH, HN</v>
          </cell>
          <cell r="G462" t="str">
            <v>NGHỆ AN</v>
          </cell>
          <cell r="J462" t="str">
            <v>13/10/2011</v>
          </cell>
          <cell r="K462" t="str">
            <v>28/10/2011</v>
          </cell>
          <cell r="L462">
            <v>54666.363636363632</v>
          </cell>
          <cell r="M462">
            <v>5466.636363636364</v>
          </cell>
          <cell r="O462">
            <v>60133</v>
          </cell>
          <cell r="Y462">
            <v>94698</v>
          </cell>
          <cell r="Z462">
            <v>1600382</v>
          </cell>
          <cell r="AA462" t="str">
            <v>BKAV-0400-070100-11-0400-025</v>
          </cell>
          <cell r="AC462" t="str">
            <v>OANH</v>
          </cell>
        </row>
        <row r="463">
          <cell r="D463" t="str">
            <v>110140951</v>
          </cell>
          <cell r="E463" t="str">
            <v>CN CTY CP ÔTÔ XUÂN KIÊN VINAXUKI</v>
          </cell>
          <cell r="F463" t="str">
            <v>TIỀN PHONG, MÊ LINH, HN</v>
          </cell>
          <cell r="G463" t="str">
            <v>NGHỆ AN</v>
          </cell>
          <cell r="J463" t="str">
            <v>13/10/2011</v>
          </cell>
          <cell r="K463" t="str">
            <v>28/10/2011</v>
          </cell>
          <cell r="L463">
            <v>54666.363636363632</v>
          </cell>
          <cell r="M463">
            <v>5466.636363636364</v>
          </cell>
          <cell r="O463">
            <v>60133</v>
          </cell>
          <cell r="Y463">
            <v>94718</v>
          </cell>
          <cell r="Z463">
            <v>1600398</v>
          </cell>
          <cell r="AA463" t="str">
            <v>BKAV-0400-070100-11-0400-025</v>
          </cell>
          <cell r="AC463" t="str">
            <v>OANH</v>
          </cell>
        </row>
        <row r="464">
          <cell r="D464" t="str">
            <v>110140952</v>
          </cell>
          <cell r="E464" t="str">
            <v>CN CTY CP ÔTÔ XUÂN KIÊN VINAXUKI</v>
          </cell>
          <cell r="F464" t="str">
            <v>TIỀN PHONG, MÊ LINH, HN</v>
          </cell>
          <cell r="G464" t="str">
            <v>NGHỆ AN</v>
          </cell>
          <cell r="J464" t="str">
            <v>13/10/2011</v>
          </cell>
          <cell r="K464" t="str">
            <v>28/10/2011</v>
          </cell>
          <cell r="L464">
            <v>54666.363636363632</v>
          </cell>
          <cell r="M464">
            <v>5466.636363636364</v>
          </cell>
          <cell r="O464">
            <v>60133</v>
          </cell>
          <cell r="Y464">
            <v>94856</v>
          </cell>
          <cell r="Z464">
            <v>1600417</v>
          </cell>
          <cell r="AA464" t="str">
            <v>BKAV-0400-070100-11-0400-025</v>
          </cell>
          <cell r="AC464" t="str">
            <v>OANH</v>
          </cell>
        </row>
        <row r="465">
          <cell r="D465" t="str">
            <v>110140953</v>
          </cell>
          <cell r="E465" t="str">
            <v>CN CTY CP ÔTÔ XUÂN KIÊN VINAXUKI</v>
          </cell>
          <cell r="F465" t="str">
            <v>TIỀN PHONG, MÊ LINH, HN</v>
          </cell>
          <cell r="G465" t="str">
            <v>LẠNG SƠN</v>
          </cell>
          <cell r="J465" t="str">
            <v>14/10/2011</v>
          </cell>
          <cell r="K465" t="str">
            <v>29/10/2011</v>
          </cell>
          <cell r="L465">
            <v>54666.363636363632</v>
          </cell>
          <cell r="M465">
            <v>5466.636363636364</v>
          </cell>
          <cell r="O465">
            <v>60133</v>
          </cell>
          <cell r="Y465">
            <v>94780</v>
          </cell>
          <cell r="Z465">
            <v>1600482</v>
          </cell>
          <cell r="AA465" t="str">
            <v>BKAV-0400-070100-11-0400-026</v>
          </cell>
          <cell r="AC465" t="str">
            <v>OANH</v>
          </cell>
        </row>
        <row r="466">
          <cell r="D466" t="str">
            <v>110140954</v>
          </cell>
          <cell r="E466" t="str">
            <v>CN CTY CP ÔTÔ XUÂN KIÊN VINAXUKI</v>
          </cell>
          <cell r="F466" t="str">
            <v>TIỀN PHONG, MÊ LINH, HN</v>
          </cell>
          <cell r="G466" t="str">
            <v>NGHỆ AN</v>
          </cell>
          <cell r="J466" t="str">
            <v>17/10/2011</v>
          </cell>
          <cell r="K466" t="str">
            <v>2/11/2011</v>
          </cell>
          <cell r="L466">
            <v>54666.363636363632</v>
          </cell>
          <cell r="M466">
            <v>5466.636363636364</v>
          </cell>
          <cell r="O466">
            <v>60133</v>
          </cell>
          <cell r="Y466">
            <v>94802</v>
          </cell>
          <cell r="Z466">
            <v>1600436</v>
          </cell>
          <cell r="AA466" t="str">
            <v>BKAV-0400-070100-11-0400-027</v>
          </cell>
          <cell r="AC466" t="str">
            <v>OANH</v>
          </cell>
        </row>
        <row r="467">
          <cell r="D467" t="str">
            <v>110140955</v>
          </cell>
          <cell r="E467" t="str">
            <v>CN CTY CP ÔTÔ XUÂN KIÊN VINAXUKI</v>
          </cell>
          <cell r="F467" t="str">
            <v>TIỀN PHONG, MÊ LINH, HN</v>
          </cell>
          <cell r="G467" t="str">
            <v>THANH HÓA</v>
          </cell>
          <cell r="J467" t="str">
            <v>18/10/2011</v>
          </cell>
          <cell r="K467" t="str">
            <v>3/11/2011</v>
          </cell>
          <cell r="L467">
            <v>54666.363636363632</v>
          </cell>
          <cell r="M467">
            <v>5466.636363636364</v>
          </cell>
          <cell r="O467">
            <v>60133</v>
          </cell>
          <cell r="Y467">
            <v>74656</v>
          </cell>
          <cell r="Z467">
            <v>1600205</v>
          </cell>
          <cell r="AA467" t="str">
            <v>BKAV-0400-070100-11-0400-027</v>
          </cell>
          <cell r="AC467" t="str">
            <v>OANH</v>
          </cell>
        </row>
        <row r="468">
          <cell r="D468" t="str">
            <v>110140956</v>
          </cell>
          <cell r="E468" t="str">
            <v>CN CTY CP ÔTÔ XUÂN KIÊN VINAXUKI</v>
          </cell>
          <cell r="F468" t="str">
            <v>TIỀN PHONG, MÊ LINH, HN</v>
          </cell>
          <cell r="G468" t="str">
            <v>THANH HÓA</v>
          </cell>
          <cell r="J468" t="str">
            <v>18/10/2011</v>
          </cell>
          <cell r="K468" t="str">
            <v>3/11/2011</v>
          </cell>
          <cell r="L468">
            <v>54666.363636363632</v>
          </cell>
          <cell r="M468">
            <v>5466.636363636364</v>
          </cell>
          <cell r="O468">
            <v>60133</v>
          </cell>
          <cell r="Y468">
            <v>74612</v>
          </cell>
          <cell r="Z468">
            <v>1600224</v>
          </cell>
          <cell r="AA468" t="str">
            <v>BKAV-0400-070100-11-0400-027</v>
          </cell>
          <cell r="AC468" t="str">
            <v>OANH</v>
          </cell>
        </row>
        <row r="469">
          <cell r="D469" t="str">
            <v>110140957</v>
          </cell>
          <cell r="E469" t="str">
            <v>CN CTY CP ÔTÔ XUÂN KIÊN VINAXUKI</v>
          </cell>
          <cell r="F469" t="str">
            <v>TIỀN PHONG, MÊ LINH, HN</v>
          </cell>
          <cell r="G469" t="str">
            <v>TPHCM</v>
          </cell>
          <cell r="J469" t="str">
            <v>18/10/2011</v>
          </cell>
          <cell r="K469" t="str">
            <v>3/11/2011</v>
          </cell>
          <cell r="L469">
            <v>106416.36363636363</v>
          </cell>
          <cell r="M469">
            <v>10641.636363636364</v>
          </cell>
          <cell r="O469">
            <v>117058</v>
          </cell>
          <cell r="Y469">
            <v>100593</v>
          </cell>
          <cell r="Z469">
            <v>1743413</v>
          </cell>
          <cell r="AA469" t="str">
            <v>BKAV-0400-070100-11-0400-027</v>
          </cell>
          <cell r="AC469" t="str">
            <v>OANH</v>
          </cell>
        </row>
        <row r="470">
          <cell r="D470" t="str">
            <v>110140958</v>
          </cell>
          <cell r="E470" t="str">
            <v>CN CTY CP ÔTÔ XUÂN KIÊN VINAXUKI</v>
          </cell>
          <cell r="F470" t="str">
            <v>TIỀN PHONG, MÊ LINH, HN</v>
          </cell>
          <cell r="G470" t="str">
            <v>TPHCM</v>
          </cell>
          <cell r="J470" t="str">
            <v>18/10/2011</v>
          </cell>
          <cell r="K470" t="str">
            <v>3/11/2011</v>
          </cell>
          <cell r="L470">
            <v>106416.36363636363</v>
          </cell>
          <cell r="M470">
            <v>10641.636363636364</v>
          </cell>
          <cell r="O470">
            <v>117058</v>
          </cell>
          <cell r="Y470">
            <v>100594</v>
          </cell>
          <cell r="Z470">
            <v>1750586</v>
          </cell>
          <cell r="AA470" t="str">
            <v>BKAV-0400-070100-11-0400-027</v>
          </cell>
          <cell r="AC470" t="str">
            <v>OANH</v>
          </cell>
        </row>
        <row r="471">
          <cell r="D471" t="str">
            <v>110140959</v>
          </cell>
          <cell r="E471" t="str">
            <v>CN CTY CP ÔTÔ XUÂN KIÊN VINAXUKI</v>
          </cell>
          <cell r="F471" t="str">
            <v>TIỀN PHONG, MÊ LINH, HN</v>
          </cell>
          <cell r="G471" t="str">
            <v>HẢI PHÒNG</v>
          </cell>
          <cell r="J471" t="str">
            <v>18/10/2011</v>
          </cell>
          <cell r="K471" t="str">
            <v>3/11/2011</v>
          </cell>
          <cell r="L471">
            <v>54666.363636363632</v>
          </cell>
          <cell r="M471">
            <v>5466.636363636364</v>
          </cell>
          <cell r="O471">
            <v>60133</v>
          </cell>
          <cell r="Y471">
            <v>94835</v>
          </cell>
          <cell r="Z471">
            <v>1600462</v>
          </cell>
          <cell r="AA471" t="str">
            <v>BKAV-0400-070100-11-0400-027</v>
          </cell>
          <cell r="AC471" t="str">
            <v>OANH</v>
          </cell>
        </row>
        <row r="472">
          <cell r="D472" t="str">
            <v>110140631</v>
          </cell>
          <cell r="E472" t="str">
            <v>Phạm Ngọc Trung</v>
          </cell>
          <cell r="F472" t="str">
            <v>62 Trần Hưng Đạo, Hà Nội</v>
          </cell>
          <cell r="G472" t="str">
            <v>KHÔNG CÓ</v>
          </cell>
          <cell r="H472" t="str">
            <v>110140631</v>
          </cell>
          <cell r="I472" t="str">
            <v>29X-7442</v>
          </cell>
          <cell r="J472">
            <v>40553</v>
          </cell>
          <cell r="K472">
            <v>40918</v>
          </cell>
          <cell r="L472">
            <v>690000</v>
          </cell>
          <cell r="M472">
            <v>69000</v>
          </cell>
          <cell r="N472">
            <v>40000</v>
          </cell>
          <cell r="O472">
            <v>799000</v>
          </cell>
          <cell r="AA472" t="str">
            <v>BKAV-0400-070100-11-0400-028</v>
          </cell>
          <cell r="AC472" t="str">
            <v>LUÂN</v>
          </cell>
        </row>
        <row r="473">
          <cell r="D473" t="str">
            <v>110141039</v>
          </cell>
          <cell r="E473" t="str">
            <v xml:space="preserve">Trần Đức Tình </v>
          </cell>
          <cell r="F473" t="str">
            <v>Xuân Đỉnh , Từ Liêm , Hà Nội</v>
          </cell>
          <cell r="G473" t="str">
            <v>KHÔNG CÓ</v>
          </cell>
          <cell r="H473" t="str">
            <v>110141039</v>
          </cell>
          <cell r="I473" t="str">
            <v>29A-234.38</v>
          </cell>
          <cell r="J473">
            <v>40765</v>
          </cell>
          <cell r="K473">
            <v>41131</v>
          </cell>
          <cell r="L473">
            <v>690000</v>
          </cell>
          <cell r="M473">
            <v>69000</v>
          </cell>
          <cell r="N473">
            <v>80000</v>
          </cell>
          <cell r="O473">
            <v>839000</v>
          </cell>
          <cell r="AA473" t="str">
            <v>BKAV-0400-070100-11-0400-028</v>
          </cell>
          <cell r="AC473" t="str">
            <v>LUÂN</v>
          </cell>
        </row>
        <row r="474">
          <cell r="D474" t="str">
            <v>110141040</v>
          </cell>
          <cell r="E474" t="str">
            <v>Nguyễn Minh Tú</v>
          </cell>
          <cell r="F474" t="str">
            <v>Số 3 lô 7 Đền Lừ , Hoàng Mai , Hà Nội</v>
          </cell>
          <cell r="G474" t="str">
            <v>KHÔNG CÓ</v>
          </cell>
          <cell r="H474" t="str">
            <v>110141040</v>
          </cell>
          <cell r="I474" t="str">
            <v>30X-8082</v>
          </cell>
          <cell r="J474">
            <v>40796</v>
          </cell>
          <cell r="K474">
            <v>41162</v>
          </cell>
          <cell r="L474">
            <v>345000</v>
          </cell>
          <cell r="M474">
            <v>34500</v>
          </cell>
          <cell r="N474">
            <v>250000</v>
          </cell>
          <cell r="O474">
            <v>629500</v>
          </cell>
          <cell r="AA474" t="str">
            <v>BKAV-0400-070100-11-0400-028</v>
          </cell>
          <cell r="AC474" t="str">
            <v>LUÂN</v>
          </cell>
        </row>
        <row r="475">
          <cell r="D475" t="str">
            <v>110140414</v>
          </cell>
          <cell r="E475" t="str">
            <v>Lại Văn Hoàn</v>
          </cell>
          <cell r="F475" t="str">
            <v>Bình yên ,Thạch Thất, Hà Nội</v>
          </cell>
          <cell r="G475" t="str">
            <v>KHÔNG CÓ</v>
          </cell>
          <cell r="H475" t="str">
            <v>110140414</v>
          </cell>
          <cell r="J475">
            <v>40826</v>
          </cell>
          <cell r="K475">
            <v>41192</v>
          </cell>
          <cell r="L475">
            <v>656000</v>
          </cell>
          <cell r="M475">
            <v>65600</v>
          </cell>
          <cell r="N475">
            <v>30000</v>
          </cell>
          <cell r="O475">
            <v>751600</v>
          </cell>
          <cell r="AA475" t="str">
            <v>BKAV-0400-070100-11-0400-028</v>
          </cell>
          <cell r="AC475" t="str">
            <v>LUÂN</v>
          </cell>
        </row>
        <row r="476">
          <cell r="D476" t="str">
            <v>110140344</v>
          </cell>
          <cell r="E476" t="str">
            <v>Giáp Hồng Phong</v>
          </cell>
          <cell r="F476" t="str">
            <v>P1108 CT7A, Đô Thị Văn Quán, Phúc La , Hà Đông ,Hà Nội</v>
          </cell>
          <cell r="G476" t="str">
            <v>KHÔNG CÓ</v>
          </cell>
          <cell r="H476" t="str">
            <v>110140344</v>
          </cell>
          <cell r="J476" t="str">
            <v>23/09/2011</v>
          </cell>
          <cell r="K476" t="str">
            <v>23/09/2011</v>
          </cell>
          <cell r="L476">
            <v>345000</v>
          </cell>
          <cell r="M476">
            <v>34500</v>
          </cell>
          <cell r="N476">
            <v>0</v>
          </cell>
          <cell r="O476">
            <v>379500</v>
          </cell>
          <cell r="AA476" t="str">
            <v>BKAV-0400-070100-11-0400-028</v>
          </cell>
          <cell r="AC476" t="str">
            <v>LUÂN</v>
          </cell>
        </row>
        <row r="477">
          <cell r="D477" t="str">
            <v>110140345</v>
          </cell>
          <cell r="E477" t="str">
            <v>Vũ Anh Tuấn</v>
          </cell>
          <cell r="F477" t="str">
            <v>ĐT Mỹ Đình 1, Mỹ Đình Từ Liêm, Hà Nội</v>
          </cell>
          <cell r="G477" t="str">
            <v>KHÔNG CÓ</v>
          </cell>
          <cell r="H477" t="str">
            <v>110140345</v>
          </cell>
          <cell r="J477">
            <v>40887</v>
          </cell>
          <cell r="K477">
            <v>41253</v>
          </cell>
          <cell r="L477">
            <v>345000</v>
          </cell>
          <cell r="M477">
            <v>34500</v>
          </cell>
          <cell r="N477">
            <v>0</v>
          </cell>
          <cell r="O477">
            <v>379500</v>
          </cell>
          <cell r="AA477" t="str">
            <v>BKAV-0400-070100-11-0400-028</v>
          </cell>
          <cell r="AC477" t="str">
            <v>LUÂN</v>
          </cell>
        </row>
        <row r="478">
          <cell r="D478" t="str">
            <v>110140346</v>
          </cell>
          <cell r="E478" t="str">
            <v>Nguyễn Thu Hà</v>
          </cell>
          <cell r="F478" t="str">
            <v>Tổ 41 Trần Duy Hưng,Cầu Giấy,Hà Nội</v>
          </cell>
          <cell r="G478" t="str">
            <v>KHÔNG CÓ</v>
          </cell>
          <cell r="H478" t="str">
            <v>110140346</v>
          </cell>
          <cell r="J478">
            <v>40887</v>
          </cell>
          <cell r="K478">
            <v>41253</v>
          </cell>
          <cell r="L478">
            <v>345000</v>
          </cell>
          <cell r="M478">
            <v>34500</v>
          </cell>
          <cell r="N478">
            <v>0</v>
          </cell>
          <cell r="O478">
            <v>379500</v>
          </cell>
          <cell r="AA478" t="str">
            <v>BKAV-0400-070100-11-0400-028</v>
          </cell>
          <cell r="AC478" t="str">
            <v>LUÂN</v>
          </cell>
        </row>
        <row r="479">
          <cell r="D479" t="str">
            <v>110140347</v>
          </cell>
          <cell r="E479" t="str">
            <v>Nguyễn Thị Thanh Huyền</v>
          </cell>
          <cell r="F479" t="str">
            <v>Giảng võ , Ba Đình , Hà Nội</v>
          </cell>
          <cell r="G479" t="str">
            <v>KHÔNG CÓ</v>
          </cell>
          <cell r="H479" t="str">
            <v>110140347</v>
          </cell>
          <cell r="J479" t="str">
            <v>15/10/2011</v>
          </cell>
          <cell r="K479" t="str">
            <v>15/10/2012</v>
          </cell>
          <cell r="L479">
            <v>345000</v>
          </cell>
          <cell r="M479">
            <v>34500</v>
          </cell>
          <cell r="O479">
            <v>379500</v>
          </cell>
          <cell r="AA479" t="str">
            <v>BKAV-0400-070100-11-0400-028</v>
          </cell>
          <cell r="AC479" t="str">
            <v>LUÂN</v>
          </cell>
        </row>
        <row r="480">
          <cell r="D480" t="str">
            <v>110140461</v>
          </cell>
          <cell r="E480" t="str">
            <v>CTY TNHH Năm Sơn</v>
          </cell>
          <cell r="F480" t="str">
            <v>6/29 CMT 8</v>
          </cell>
          <cell r="G480" t="str">
            <v>KHÔNG CÓ</v>
          </cell>
          <cell r="H480" t="str">
            <v>110140461</v>
          </cell>
          <cell r="I480" t="str">
            <v>52Y-9796</v>
          </cell>
          <cell r="J480">
            <v>40552</v>
          </cell>
          <cell r="K480">
            <v>40917</v>
          </cell>
          <cell r="L480">
            <v>345000</v>
          </cell>
          <cell r="M480">
            <v>34500</v>
          </cell>
          <cell r="O480">
            <v>379500</v>
          </cell>
          <cell r="AA480" t="str">
            <v>BKAV-0400-070100-11-0400-028</v>
          </cell>
          <cell r="AC480" t="str">
            <v>LUÂN</v>
          </cell>
        </row>
        <row r="481">
          <cell r="D481" t="str">
            <v>110140462</v>
          </cell>
          <cell r="E481" t="str">
            <v>Lê Văn Huê</v>
          </cell>
          <cell r="F481" t="str">
            <v>P509 Wercftha , vĩnh Phúc , Ba Đình , Hà Nội</v>
          </cell>
          <cell r="G481" t="str">
            <v>KHÔNG CÓ</v>
          </cell>
          <cell r="H481" t="str">
            <v>110140462</v>
          </cell>
          <cell r="I481" t="str">
            <v>30M-6083</v>
          </cell>
          <cell r="J481">
            <v>40825</v>
          </cell>
          <cell r="K481">
            <v>41191</v>
          </cell>
          <cell r="L481">
            <v>345000</v>
          </cell>
          <cell r="M481">
            <v>34500</v>
          </cell>
          <cell r="O481">
            <v>379500</v>
          </cell>
          <cell r="AA481" t="str">
            <v>BKAV-0400-070100-11-0400-028</v>
          </cell>
          <cell r="AC481" t="str">
            <v>LUÂN</v>
          </cell>
        </row>
        <row r="482">
          <cell r="D482" t="str">
            <v>110140463</v>
          </cell>
          <cell r="E482" t="str">
            <v>Đỗ Chí Thanh</v>
          </cell>
          <cell r="F482" t="str">
            <v>Tổ 28 ,Láng Hạ ,Đống Đa, HN</v>
          </cell>
          <cell r="G482" t="str">
            <v>KHÔNG CÓ</v>
          </cell>
          <cell r="H482" t="str">
            <v>110140463</v>
          </cell>
          <cell r="I482" t="str">
            <v>30K-8820</v>
          </cell>
          <cell r="J482" t="str">
            <v>20/09/2011</v>
          </cell>
          <cell r="K482" t="str">
            <v>20/9/2012</v>
          </cell>
          <cell r="L482">
            <v>345000</v>
          </cell>
          <cell r="M482">
            <v>34500</v>
          </cell>
          <cell r="O482">
            <v>379500</v>
          </cell>
          <cell r="AA482" t="str">
            <v>BKAV-0400-070100-11-0400-028</v>
          </cell>
          <cell r="AC482" t="str">
            <v>LUÂN</v>
          </cell>
        </row>
        <row r="483">
          <cell r="D483" t="str">
            <v>110140533</v>
          </cell>
          <cell r="E483" t="str">
            <v>NGUYỄN TRỌNG NAM</v>
          </cell>
          <cell r="F483" t="str">
            <v>Xuân Đỉnh, Hà Nội</v>
          </cell>
          <cell r="H483" t="str">
            <v>110140533</v>
          </cell>
          <cell r="I483" t="str">
            <v>30Z-9026</v>
          </cell>
          <cell r="J483" t="str">
            <v>23/09/2011</v>
          </cell>
          <cell r="K483" t="str">
            <v>23/09/2012</v>
          </cell>
          <cell r="L483">
            <v>690000</v>
          </cell>
          <cell r="M483">
            <v>69000</v>
          </cell>
          <cell r="O483">
            <v>759000</v>
          </cell>
          <cell r="AA483" t="str">
            <v>BKAV-0400-070100-11-0400-029</v>
          </cell>
          <cell r="AC483" t="str">
            <v>YEN</v>
          </cell>
        </row>
        <row r="484">
          <cell r="D484" t="str">
            <v>110140884</v>
          </cell>
          <cell r="E484" t="str">
            <v>Công ty TNHH Khang Minh</v>
          </cell>
          <cell r="F484" t="str">
            <v>Đông Anh, HN</v>
          </cell>
          <cell r="H484" t="str">
            <v>110140884</v>
          </cell>
          <cell r="I484" t="str">
            <v>30Z-5248</v>
          </cell>
          <cell r="J484">
            <v>40765</v>
          </cell>
          <cell r="K484">
            <v>41131</v>
          </cell>
          <cell r="L484">
            <v>656000</v>
          </cell>
          <cell r="M484">
            <v>65600</v>
          </cell>
          <cell r="N484">
            <v>60000</v>
          </cell>
          <cell r="O484">
            <v>781600</v>
          </cell>
          <cell r="AA484" t="str">
            <v>BKAV-0400-070100-11-0400-032</v>
          </cell>
          <cell r="AC484" t="str">
            <v>OANH</v>
          </cell>
        </row>
        <row r="485">
          <cell r="D485" t="str">
            <v>110140214</v>
          </cell>
          <cell r="E485" t="str">
            <v>CTY TNHH TM ĐỨC ANH</v>
          </cell>
          <cell r="F485" t="str">
            <v>HÀ NỘI</v>
          </cell>
          <cell r="H485" t="str">
            <v>110140214</v>
          </cell>
          <cell r="I485" t="str">
            <v>30X-3563</v>
          </cell>
          <cell r="J485">
            <v>40704</v>
          </cell>
          <cell r="K485">
            <v>41070</v>
          </cell>
          <cell r="L485">
            <v>690000</v>
          </cell>
          <cell r="M485">
            <v>69000</v>
          </cell>
          <cell r="O485">
            <v>759000</v>
          </cell>
          <cell r="AA485" t="str">
            <v>BKAV-0400-070100-11-0400-032</v>
          </cell>
          <cell r="AC485" t="str">
            <v>OANH</v>
          </cell>
        </row>
        <row r="486">
          <cell r="D486" t="str">
            <v>110140892</v>
          </cell>
          <cell r="E486" t="str">
            <v>TRẦN TRỌNG NGHĨA</v>
          </cell>
          <cell r="F486" t="str">
            <v>SÓC SƠN, HN</v>
          </cell>
          <cell r="H486" t="str">
            <v>110140892</v>
          </cell>
          <cell r="I486" t="str">
            <v>30T-6546</v>
          </cell>
          <cell r="J486">
            <v>40553</v>
          </cell>
          <cell r="K486">
            <v>40918</v>
          </cell>
          <cell r="L486">
            <v>690000</v>
          </cell>
          <cell r="M486">
            <v>69000</v>
          </cell>
          <cell r="O486">
            <v>759000</v>
          </cell>
          <cell r="AA486" t="str">
            <v>BKAV-0400-070100-11-0400-032</v>
          </cell>
          <cell r="AC486" t="str">
            <v>OANH</v>
          </cell>
        </row>
        <row r="487">
          <cell r="D487" t="str">
            <v>110140893</v>
          </cell>
          <cell r="E487" t="str">
            <v>NGUYỄN QUANG THIỆN</v>
          </cell>
          <cell r="F487" t="str">
            <v>SÓC SƠN, HN</v>
          </cell>
          <cell r="H487" t="str">
            <v>110140893</v>
          </cell>
          <cell r="I487" t="str">
            <v>29A-35080</v>
          </cell>
          <cell r="J487">
            <v>40612</v>
          </cell>
          <cell r="K487">
            <v>40978</v>
          </cell>
          <cell r="L487">
            <v>630000</v>
          </cell>
          <cell r="M487">
            <v>63000</v>
          </cell>
          <cell r="O487">
            <v>693000</v>
          </cell>
          <cell r="AA487" t="str">
            <v>BKAV-0400-070100-11-0400-032</v>
          </cell>
          <cell r="AC487" t="str">
            <v>OANH</v>
          </cell>
        </row>
        <row r="488">
          <cell r="D488" t="str">
            <v>110140894</v>
          </cell>
          <cell r="E488" t="str">
            <v>NGUYỄN VĂN HẢI</v>
          </cell>
          <cell r="F488" t="str">
            <v>SÓC SƠN, HN</v>
          </cell>
          <cell r="H488" t="str">
            <v>110140894</v>
          </cell>
          <cell r="I488" t="str">
            <v>29V-4555</v>
          </cell>
          <cell r="J488">
            <v>40673</v>
          </cell>
          <cell r="K488">
            <v>41039</v>
          </cell>
          <cell r="L488">
            <v>630000</v>
          </cell>
          <cell r="M488">
            <v>63000</v>
          </cell>
          <cell r="O488">
            <v>693000</v>
          </cell>
          <cell r="AA488" t="str">
            <v>BKAV-0400-070100-11-0400-032</v>
          </cell>
          <cell r="AC488" t="str">
            <v>OANH</v>
          </cell>
        </row>
        <row r="489">
          <cell r="D489" t="str">
            <v>110140895</v>
          </cell>
          <cell r="E489" t="str">
            <v>HOÀNG ĐỨC ĐẠO</v>
          </cell>
          <cell r="F489" t="str">
            <v>SÓC SƠN, HN</v>
          </cell>
          <cell r="H489" t="str">
            <v>110140895</v>
          </cell>
          <cell r="I489" t="str">
            <v>29A-217.81</v>
          </cell>
          <cell r="J489">
            <v>40887</v>
          </cell>
          <cell r="K489">
            <v>41253</v>
          </cell>
          <cell r="L489">
            <v>345000</v>
          </cell>
          <cell r="M489">
            <v>34500</v>
          </cell>
          <cell r="N489">
            <v>50000</v>
          </cell>
          <cell r="O489">
            <v>429500</v>
          </cell>
          <cell r="AA489" t="str">
            <v>BKAV-0400-070100-11-0400-032</v>
          </cell>
          <cell r="AC489" t="str">
            <v>OANH</v>
          </cell>
        </row>
        <row r="490">
          <cell r="D490" t="str">
            <v>110140887</v>
          </cell>
          <cell r="E490" t="str">
            <v>Công ty CP kính mắt Hà Nội</v>
          </cell>
          <cell r="F490" t="str">
            <v>Số 3 Đinh Lễ - Hà Nội</v>
          </cell>
          <cell r="H490" t="str">
            <v>110140887</v>
          </cell>
          <cell r="I490" t="str">
            <v>29M-0225</v>
          </cell>
          <cell r="J490" t="str">
            <v>13/10/2011</v>
          </cell>
          <cell r="K490" t="str">
            <v>13/10/2012</v>
          </cell>
          <cell r="L490">
            <v>690000</v>
          </cell>
          <cell r="M490">
            <v>69000</v>
          </cell>
          <cell r="N490">
            <v>80000</v>
          </cell>
          <cell r="O490">
            <v>839000</v>
          </cell>
          <cell r="AA490" t="str">
            <v>BKAV-0400-070100-11-0400-032</v>
          </cell>
          <cell r="AC490" t="str">
            <v>OANH</v>
          </cell>
        </row>
        <row r="491">
          <cell r="D491" t="str">
            <v>110140888</v>
          </cell>
          <cell r="E491" t="str">
            <v>HTX VT BỐC XẾP XD NAM HỒNG</v>
          </cell>
          <cell r="F491" t="str">
            <v>Đông Anh, HN</v>
          </cell>
          <cell r="H491" t="str">
            <v>110140888</v>
          </cell>
          <cell r="I491" t="str">
            <v>30M-7184</v>
          </cell>
          <cell r="J491" t="str">
            <v>19/10/2011</v>
          </cell>
          <cell r="K491" t="str">
            <v>19/10/2012</v>
          </cell>
          <cell r="L491">
            <v>1277000</v>
          </cell>
          <cell r="M491">
            <v>127700</v>
          </cell>
          <cell r="N491">
            <v>60000</v>
          </cell>
          <cell r="O491">
            <v>1464700</v>
          </cell>
          <cell r="AA491" t="str">
            <v>BKAV-0400-070100-11-0400-032</v>
          </cell>
          <cell r="AC491" t="str">
            <v>OANH</v>
          </cell>
        </row>
        <row r="492">
          <cell r="D492" t="str">
            <v>110140257</v>
          </cell>
          <cell r="E492" t="str">
            <v>MAI HẢI ĐƯỜNG</v>
          </cell>
          <cell r="F492" t="str">
            <v>HÀ NỘI</v>
          </cell>
          <cell r="H492" t="str">
            <v>110140257</v>
          </cell>
          <cell r="I492" t="str">
            <v>29M-2876</v>
          </cell>
          <cell r="J492" t="str">
            <v>24/10/2011</v>
          </cell>
          <cell r="K492" t="str">
            <v>24/10/2012</v>
          </cell>
          <cell r="L492">
            <v>656000</v>
          </cell>
          <cell r="M492">
            <v>65600</v>
          </cell>
          <cell r="O492">
            <v>721600</v>
          </cell>
          <cell r="AA492" t="str">
            <v>BKAV-0400-070100-11-0400-032</v>
          </cell>
          <cell r="AC492" t="str">
            <v>OANH</v>
          </cell>
        </row>
        <row r="493">
          <cell r="D493" t="str">
            <v>110140258</v>
          </cell>
          <cell r="E493" t="str">
            <v>NGUYỄN THỊ TÍNH</v>
          </cell>
          <cell r="F493" t="str">
            <v>HÀ NỘI</v>
          </cell>
          <cell r="H493" t="str">
            <v>110140258</v>
          </cell>
          <cell r="I493" t="str">
            <v>SK:001903
SM:045177</v>
          </cell>
          <cell r="J493" t="str">
            <v>24/10/2011</v>
          </cell>
          <cell r="K493" t="str">
            <v>24/10/2012</v>
          </cell>
          <cell r="L493">
            <v>1277000</v>
          </cell>
          <cell r="M493">
            <v>127700</v>
          </cell>
          <cell r="O493">
            <v>1404700</v>
          </cell>
          <cell r="AA493" t="str">
            <v>BKAV-0400-070100-11-0400-032</v>
          </cell>
          <cell r="AC493" t="str">
            <v>OANH</v>
          </cell>
        </row>
        <row r="494">
          <cell r="D494" t="str">
            <v>110140897</v>
          </cell>
          <cell r="E494" t="str">
            <v>CÔNG TY CP TMDV &amp; DL THÁI BÌNH DƯƠNG</v>
          </cell>
          <cell r="F494" t="str">
            <v>95 HÀNG BÔNG, HK, HN</v>
          </cell>
          <cell r="H494" t="str">
            <v>110140897</v>
          </cell>
          <cell r="I494" t="str">
            <v>30Z-5634</v>
          </cell>
          <cell r="J494" t="str">
            <v>20/10/2011</v>
          </cell>
          <cell r="K494" t="str">
            <v>20/10/2012</v>
          </cell>
          <cell r="L494">
            <v>900000</v>
          </cell>
          <cell r="M494">
            <v>90000</v>
          </cell>
          <cell r="O494">
            <v>990000</v>
          </cell>
          <cell r="AA494" t="str">
            <v>BKAV-0400-070100-11-0400-032</v>
          </cell>
          <cell r="AC494" t="str">
            <v>OANH</v>
          </cell>
        </row>
        <row r="495">
          <cell r="D495" t="str">
            <v>110140960</v>
          </cell>
          <cell r="E495" t="str">
            <v>CN CTY CP ÔTÔ XUÂN KIÊN VINAXUKI</v>
          </cell>
          <cell r="F495" t="str">
            <v>TIỀN PHONG, MÊ LINH, HN</v>
          </cell>
          <cell r="G495" t="str">
            <v>THANH HÓA</v>
          </cell>
          <cell r="H495" t="str">
            <v>110140960</v>
          </cell>
          <cell r="J495" t="str">
            <v>21/10/2011</v>
          </cell>
          <cell r="K495" t="str">
            <v>14/11/2011</v>
          </cell>
          <cell r="L495">
            <v>54666.363636363632</v>
          </cell>
          <cell r="M495">
            <v>5466.636363636364</v>
          </cell>
          <cell r="O495">
            <v>60133</v>
          </cell>
          <cell r="Y495">
            <v>90342</v>
          </cell>
          <cell r="Z495">
            <v>573910</v>
          </cell>
          <cell r="AA495" t="str">
            <v>BKAV-0400-070100-11-0400-033</v>
          </cell>
          <cell r="AC495" t="str">
            <v>OANH</v>
          </cell>
        </row>
        <row r="496">
          <cell r="D496" t="str">
            <v>110140961</v>
          </cell>
          <cell r="E496" t="str">
            <v>CN CTY CP ÔTÔ XUÂN KIÊN VINAXUKI</v>
          </cell>
          <cell r="F496" t="str">
            <v>TIỀN PHONG, MÊ LINH, HN</v>
          </cell>
          <cell r="G496" t="str">
            <v>NGHỆ AN</v>
          </cell>
          <cell r="H496" t="str">
            <v>110140961</v>
          </cell>
          <cell r="J496" t="str">
            <v>21/10/2011</v>
          </cell>
          <cell r="K496" t="str">
            <v>14/11/2011</v>
          </cell>
          <cell r="L496">
            <v>54666.363636363632</v>
          </cell>
          <cell r="M496">
            <v>5466.636363636364</v>
          </cell>
          <cell r="O496">
            <v>60133</v>
          </cell>
          <cell r="Y496">
            <v>60876</v>
          </cell>
          <cell r="Z496">
            <v>803585</v>
          </cell>
          <cell r="AA496" t="str">
            <v>BKAV-0400-070100-11-0400-033</v>
          </cell>
          <cell r="AC496" t="str">
            <v>OANH</v>
          </cell>
        </row>
        <row r="497">
          <cell r="D497" t="str">
            <v>110140962</v>
          </cell>
          <cell r="E497" t="str">
            <v>CN CTY CP ÔTÔ XUÂN KIÊN VINAXUKI</v>
          </cell>
          <cell r="F497" t="str">
            <v>TIỀN PHONG, MÊ LINH, HN</v>
          </cell>
          <cell r="G497" t="str">
            <v>THANH HÓA</v>
          </cell>
          <cell r="H497" t="str">
            <v>110140962</v>
          </cell>
          <cell r="J497" t="str">
            <v>21/10/2011</v>
          </cell>
          <cell r="K497" t="str">
            <v>14/11/2011</v>
          </cell>
          <cell r="L497">
            <v>106416.36363636363</v>
          </cell>
          <cell r="M497">
            <v>10641.636363636364</v>
          </cell>
          <cell r="O497">
            <v>117058</v>
          </cell>
          <cell r="Y497">
            <v>90044</v>
          </cell>
          <cell r="Z497">
            <v>812900086</v>
          </cell>
          <cell r="AA497" t="str">
            <v>BKAV-0400-070100-11-0400-033</v>
          </cell>
          <cell r="AC497" t="str">
            <v>OANH</v>
          </cell>
        </row>
        <row r="498">
          <cell r="D498" t="str">
            <v>110140905</v>
          </cell>
          <cell r="E498" t="str">
            <v>NGUYỄN THỊ HẢI</v>
          </cell>
          <cell r="F498" t="str">
            <v>VIỆT HÙNG, ĐA, HN</v>
          </cell>
          <cell r="H498" t="str">
            <v>110140905</v>
          </cell>
          <cell r="I498" t="str">
            <v>30Z-4132</v>
          </cell>
          <cell r="J498" t="str">
            <v>24/10/2011</v>
          </cell>
          <cell r="K498" t="str">
            <v>24/10/2012</v>
          </cell>
          <cell r="L498">
            <v>345000</v>
          </cell>
          <cell r="M498">
            <v>34500</v>
          </cell>
          <cell r="N498">
            <v>50000</v>
          </cell>
          <cell r="O498">
            <v>429500</v>
          </cell>
          <cell r="AA498" t="str">
            <v>BKAV-0400-070100-11-0400-030</v>
          </cell>
          <cell r="AC498" t="str">
            <v>OANH</v>
          </cell>
        </row>
        <row r="499">
          <cell r="D499" t="str">
            <v>110140908</v>
          </cell>
          <cell r="E499" t="str">
            <v>CÔNG TY TNHH PTXD &amp; THƯƠNG MẠI</v>
          </cell>
          <cell r="F499" t="str">
            <v>HÀ NỘI</v>
          </cell>
          <cell r="H499" t="str">
            <v>110140908</v>
          </cell>
          <cell r="I499" t="str">
            <v>30Z-4965</v>
          </cell>
          <cell r="J499" t="str">
            <v>24/10/2011</v>
          </cell>
          <cell r="K499" t="str">
            <v>24/10/2012</v>
          </cell>
          <cell r="L499">
            <v>690000</v>
          </cell>
          <cell r="M499">
            <v>69000</v>
          </cell>
          <cell r="N499">
            <v>90000</v>
          </cell>
          <cell r="O499">
            <v>849000</v>
          </cell>
          <cell r="AA499" t="str">
            <v>BKAV-0400-070100-11-0400-030</v>
          </cell>
          <cell r="AC499" t="str">
            <v>OANH</v>
          </cell>
        </row>
        <row r="500">
          <cell r="D500" t="str">
            <v>110140906</v>
          </cell>
          <cell r="E500" t="str">
            <v>CÔNG TY CP XUÂN HOÀ HÀ NỘI</v>
          </cell>
          <cell r="F500" t="str">
            <v>MÊ LINH, HN</v>
          </cell>
          <cell r="H500" t="str">
            <v>110140906</v>
          </cell>
          <cell r="I500" t="str">
            <v>30T-1427</v>
          </cell>
          <cell r="J500" t="str">
            <v>24/10/2011</v>
          </cell>
          <cell r="K500" t="str">
            <v>24/10/2012</v>
          </cell>
          <cell r="L500">
            <v>1277000</v>
          </cell>
          <cell r="M500">
            <v>127700</v>
          </cell>
          <cell r="N500">
            <v>30000</v>
          </cell>
          <cell r="O500">
            <v>1434700</v>
          </cell>
          <cell r="AA500" t="str">
            <v>BKAV-0400-070100-11-0400-030</v>
          </cell>
          <cell r="AC500" t="str">
            <v>OANH</v>
          </cell>
        </row>
        <row r="501">
          <cell r="D501" t="str">
            <v>110140912</v>
          </cell>
          <cell r="E501" t="str">
            <v>CÔNG TY CP Ô TÔ XUÂN KIÊN VINAXUKI</v>
          </cell>
          <cell r="F501" t="str">
            <v>60 Lý Thường Kiệt, HK, HN</v>
          </cell>
          <cell r="H501" t="str">
            <v>110140912</v>
          </cell>
          <cell r="I501" t="str">
            <v>29C-116.33</v>
          </cell>
          <cell r="J501" t="str">
            <v>24/10/2011</v>
          </cell>
          <cell r="K501" t="str">
            <v>24/10/2012</v>
          </cell>
          <cell r="L501">
            <v>1277000</v>
          </cell>
          <cell r="M501">
            <v>127700</v>
          </cell>
          <cell r="N501">
            <v>30000</v>
          </cell>
          <cell r="O501">
            <v>1434700</v>
          </cell>
          <cell r="AA501" t="str">
            <v>BKAV-0400-070100-11-0400-030</v>
          </cell>
          <cell r="AC501" t="str">
            <v>OANH</v>
          </cell>
        </row>
        <row r="502">
          <cell r="D502" t="str">
            <v>110140913</v>
          </cell>
          <cell r="E502" t="str">
            <v>CÔNG TY CP Ô TÔ XUÂN KIÊN VINAXUKI</v>
          </cell>
          <cell r="F502" t="str">
            <v>60 Lý Thường Kiệt, HK, HN</v>
          </cell>
          <cell r="H502" t="str">
            <v>110140913</v>
          </cell>
          <cell r="I502" t="str">
            <v>29C-116.34</v>
          </cell>
          <cell r="J502" t="str">
            <v>24/10/2011</v>
          </cell>
          <cell r="K502" t="str">
            <v>24/10/2012</v>
          </cell>
          <cell r="L502">
            <v>1760000</v>
          </cell>
          <cell r="M502">
            <v>176000</v>
          </cell>
          <cell r="N502">
            <v>30000</v>
          </cell>
          <cell r="O502">
            <v>1966000</v>
          </cell>
          <cell r="AA502" t="str">
            <v>BKAV-0400-070100-11-0400-030</v>
          </cell>
          <cell r="AC502" t="str">
            <v>OANH</v>
          </cell>
        </row>
        <row r="503">
          <cell r="D503" t="str">
            <v>110140914</v>
          </cell>
          <cell r="E503" t="str">
            <v>CÔNG TY CP Ô TÔ XUÂN KIÊN VINAXUKI</v>
          </cell>
          <cell r="F503" t="str">
            <v>60 Lý Thường Kiệt, HK, HN</v>
          </cell>
          <cell r="H503" t="str">
            <v>110140914</v>
          </cell>
          <cell r="I503" t="str">
            <v>29C-116.35</v>
          </cell>
          <cell r="J503" t="str">
            <v>24/10/2011</v>
          </cell>
          <cell r="K503" t="str">
            <v>24/10/2012</v>
          </cell>
          <cell r="L503">
            <v>1760000</v>
          </cell>
          <cell r="M503">
            <v>176000</v>
          </cell>
          <cell r="N503">
            <v>30000</v>
          </cell>
          <cell r="O503">
            <v>1966000</v>
          </cell>
          <cell r="AA503" t="str">
            <v>BKAV-0400-070100-11-0400-030</v>
          </cell>
          <cell r="AC503" t="str">
            <v>OANH</v>
          </cell>
        </row>
        <row r="504">
          <cell r="D504" t="str">
            <v>110140963</v>
          </cell>
          <cell r="E504" t="str">
            <v>CN CTY CP ÔTÔ XUÂN KIÊN VINAXUKI</v>
          </cell>
          <cell r="F504" t="str">
            <v>TIỀN PHONG, MÊ LINH, HN</v>
          </cell>
          <cell r="G504" t="str">
            <v>HAI PHONG</v>
          </cell>
          <cell r="H504" t="str">
            <v>110140963</v>
          </cell>
          <cell r="J504" t="str">
            <v>24/10/2011</v>
          </cell>
          <cell r="K504" t="str">
            <v>9/11/2011</v>
          </cell>
          <cell r="L504">
            <v>54666.363636363632</v>
          </cell>
          <cell r="M504">
            <v>5466.636363636364</v>
          </cell>
          <cell r="O504">
            <v>60133</v>
          </cell>
          <cell r="Y504">
            <v>94808</v>
          </cell>
          <cell r="Z504">
            <v>1600487</v>
          </cell>
          <cell r="AA504" t="str">
            <v>BKAV-0400-070100-11-0400-034</v>
          </cell>
          <cell r="AC504" t="str">
            <v>OANH</v>
          </cell>
        </row>
        <row r="505">
          <cell r="D505" t="str">
            <v>110140964</v>
          </cell>
          <cell r="E505" t="str">
            <v>CN CTY CP ÔTÔ XUÂN KIÊN VINAXUKI</v>
          </cell>
          <cell r="F505" t="str">
            <v>TIỀN PHONG, MÊ LINH, HN</v>
          </cell>
          <cell r="G505" t="str">
            <v>TP HCM</v>
          </cell>
          <cell r="J505" t="str">
            <v>24/10/2011</v>
          </cell>
          <cell r="K505" t="str">
            <v>9/11/2011</v>
          </cell>
          <cell r="L505">
            <v>106416.36363636363</v>
          </cell>
          <cell r="M505">
            <v>10641.636363636364</v>
          </cell>
          <cell r="O505">
            <v>117058</v>
          </cell>
          <cell r="Y505">
            <v>100599</v>
          </cell>
          <cell r="Z505">
            <v>1759774</v>
          </cell>
          <cell r="AA505" t="str">
            <v>BKAV-0400-070100-11-0400-035</v>
          </cell>
          <cell r="AC505" t="str">
            <v>OANH</v>
          </cell>
        </row>
        <row r="506">
          <cell r="D506" t="str">
            <v>110140415</v>
          </cell>
          <cell r="E506" t="str">
            <v xml:space="preserve">CTY CỔ PHẦN THÉP CMC </v>
          </cell>
          <cell r="F506" t="str">
            <v>PHÙNG XÁ, THẠCH THẤT ,HÀ NỘI</v>
          </cell>
          <cell r="G506" t="str">
            <v>KHÔNG CÓ</v>
          </cell>
          <cell r="H506" t="str">
            <v>110140415</v>
          </cell>
          <cell r="I506" t="str">
            <v>001513/907672-XJ6A</v>
          </cell>
          <cell r="J506" t="str">
            <v>14/10/2011</v>
          </cell>
          <cell r="K506" t="str">
            <v>14/10/2012</v>
          </cell>
          <cell r="L506">
            <v>656000</v>
          </cell>
          <cell r="M506">
            <v>65600</v>
          </cell>
          <cell r="N506">
            <v>30000</v>
          </cell>
          <cell r="O506">
            <v>751600</v>
          </cell>
          <cell r="P506" t="str">
            <v>0399990400</v>
          </cell>
          <cell r="R506">
            <v>40843</v>
          </cell>
          <cell r="U506">
            <v>2</v>
          </cell>
          <cell r="AA506" t="str">
            <v>BKAV-0400-070100-11-0400-031</v>
          </cell>
          <cell r="AC506" t="str">
            <v>Luan</v>
          </cell>
          <cell r="AD506" t="str">
            <v>Đã nhập</v>
          </cell>
        </row>
        <row r="507">
          <cell r="D507" t="str">
            <v>110140416</v>
          </cell>
          <cell r="E507" t="str">
            <v>NGUYỄN VĂN THANH</v>
          </cell>
          <cell r="F507" t="str">
            <v>CHÀNG SƠN, THẠCH THẤT , HÀ NỘI</v>
          </cell>
          <cell r="G507" t="str">
            <v>KHÔNG CÓ</v>
          </cell>
          <cell r="H507" t="str">
            <v>1101410416</v>
          </cell>
          <cell r="I507" t="str">
            <v>001734/12909336</v>
          </cell>
          <cell r="J507" t="str">
            <v>28/10/2011</v>
          </cell>
          <cell r="K507" t="str">
            <v>28/10/2012</v>
          </cell>
          <cell r="L507">
            <v>656000</v>
          </cell>
          <cell r="M507">
            <v>65600</v>
          </cell>
          <cell r="N507">
            <v>30000</v>
          </cell>
          <cell r="O507">
            <v>751600</v>
          </cell>
          <cell r="R507">
            <v>40843</v>
          </cell>
          <cell r="U507">
            <v>2</v>
          </cell>
          <cell r="AA507" t="str">
            <v>BKAV-0400-070100-11-0400-031</v>
          </cell>
          <cell r="AC507" t="str">
            <v>Luan</v>
          </cell>
          <cell r="AD507" t="str">
            <v>Đã nhập</v>
          </cell>
        </row>
        <row r="508">
          <cell r="D508" t="str">
            <v>110140693</v>
          </cell>
          <cell r="E508" t="str">
            <v xml:space="preserve">CTY TNHH LỰA CHỌN HOÀN HẢO </v>
          </cell>
          <cell r="F508" t="str">
            <v>SỐ 8A ,NGÕ 42 ,LIỄU GIAI , CỐNG VỊ , BA ĐÌNH , HÀ NỘI</v>
          </cell>
          <cell r="G508" t="str">
            <v>KHÔNG CÓ</v>
          </cell>
          <cell r="H508" t="str">
            <v>110140693</v>
          </cell>
          <cell r="I508" t="str">
            <v>30Z-8766</v>
          </cell>
          <cell r="J508" t="str">
            <v>19/10/2011</v>
          </cell>
          <cell r="K508" t="str">
            <v>19/10/2012</v>
          </cell>
          <cell r="L508">
            <v>690000</v>
          </cell>
          <cell r="M508">
            <v>69000</v>
          </cell>
          <cell r="N508">
            <v>0</v>
          </cell>
          <cell r="O508">
            <v>759000</v>
          </cell>
          <cell r="R508">
            <v>40843</v>
          </cell>
          <cell r="U508">
            <v>7</v>
          </cell>
          <cell r="AA508" t="str">
            <v>BKAV-0400-070100-11-0400-031</v>
          </cell>
          <cell r="AC508" t="str">
            <v>Luan</v>
          </cell>
          <cell r="AD508" t="str">
            <v>Đã nhập</v>
          </cell>
        </row>
        <row r="509">
          <cell r="D509" t="str">
            <v>110140696</v>
          </cell>
          <cell r="E509" t="str">
            <v xml:space="preserve">CTY TNHH LỰA CHỌN HOÀN HẢO </v>
          </cell>
          <cell r="F509" t="str">
            <v>SỐ 8A ,NGÕ 42 ,LIỄU GIAI , CỐNG VỊ , BA ĐÌNH , HÀ NỘI</v>
          </cell>
          <cell r="G509" t="str">
            <v>KHÔNG CÓ</v>
          </cell>
          <cell r="H509" t="str">
            <v>110140696</v>
          </cell>
          <cell r="I509" t="str">
            <v>30Z-8239</v>
          </cell>
          <cell r="J509" t="str">
            <v>19/10/2011</v>
          </cell>
          <cell r="K509" t="str">
            <v>19/10/2012</v>
          </cell>
          <cell r="L509">
            <v>690000</v>
          </cell>
          <cell r="M509">
            <v>69000</v>
          </cell>
          <cell r="O509">
            <v>759000</v>
          </cell>
          <cell r="R509">
            <v>40843</v>
          </cell>
          <cell r="U509">
            <v>7</v>
          </cell>
          <cell r="Y509" t="str">
            <v>H001882</v>
          </cell>
          <cell r="Z509" t="str">
            <v>06901170</v>
          </cell>
          <cell r="AA509" t="str">
            <v>BKAV-0400-070100-11-0400-031</v>
          </cell>
          <cell r="AC509" t="str">
            <v>Luan</v>
          </cell>
          <cell r="AD509" t="str">
            <v>Đã nhập</v>
          </cell>
        </row>
        <row r="510">
          <cell r="D510" t="str">
            <v>110140695</v>
          </cell>
          <cell r="E510" t="str">
            <v>CTY TNHH THIÊN VIỆT</v>
          </cell>
          <cell r="F510" t="str">
            <v>LÔ B ,TÒA NHÀ LICOGI 13 ,KĐT THANH XUÂN ,HÀ NỘI</v>
          </cell>
          <cell r="G510" t="str">
            <v>KHÔNG CÓ</v>
          </cell>
          <cell r="H510" t="str">
            <v>110140695</v>
          </cell>
          <cell r="I510" t="str">
            <v>30T-7226</v>
          </cell>
          <cell r="J510" t="str">
            <v>20/09/2011</v>
          </cell>
          <cell r="K510" t="str">
            <v>20/09/2011</v>
          </cell>
          <cell r="L510">
            <v>690000</v>
          </cell>
          <cell r="M510">
            <v>69000</v>
          </cell>
          <cell r="N510">
            <v>80000</v>
          </cell>
          <cell r="O510">
            <v>839000</v>
          </cell>
          <cell r="R510">
            <v>40843</v>
          </cell>
          <cell r="U510">
            <v>8</v>
          </cell>
          <cell r="Y510" t="str">
            <v>973330</v>
          </cell>
          <cell r="Z510" t="str">
            <v>728286</v>
          </cell>
          <cell r="AA510" t="str">
            <v>BKAV-0400-070100-11-0400-031</v>
          </cell>
          <cell r="AC510" t="str">
            <v>Luan</v>
          </cell>
          <cell r="AD510" t="str">
            <v>Đã nhập</v>
          </cell>
        </row>
        <row r="511">
          <cell r="D511" t="str">
            <v>110140697</v>
          </cell>
          <cell r="E511" t="str">
            <v>CTY CP ĐẦU TƯ XÂY DỰNG VÀ THƯƠNG MẠI BẢO ANH</v>
          </cell>
          <cell r="F511" t="str">
            <v>NHÀ 1 ,NGÕ 15 THÁI THỊNH, ĐỐNG ĐA ,HÀ NỘI</v>
          </cell>
          <cell r="G511" t="str">
            <v>KHÔNG CÓ</v>
          </cell>
          <cell r="H511" t="str">
            <v>110140697</v>
          </cell>
          <cell r="I511" t="str">
            <v>30U-3684</v>
          </cell>
          <cell r="J511" t="str">
            <v>27/10/2011</v>
          </cell>
          <cell r="K511" t="str">
            <v>27/10/2012</v>
          </cell>
          <cell r="L511">
            <v>690000</v>
          </cell>
          <cell r="M511">
            <v>69000</v>
          </cell>
          <cell r="N511">
            <v>70000</v>
          </cell>
          <cell r="O511">
            <v>829000</v>
          </cell>
          <cell r="R511">
            <v>40843</v>
          </cell>
          <cell r="U511">
            <v>7</v>
          </cell>
          <cell r="Y511" t="str">
            <v>917233</v>
          </cell>
          <cell r="Z511" t="str">
            <v>683553</v>
          </cell>
          <cell r="AA511" t="str">
            <v>BKAV-0400-070100-11-0400-031</v>
          </cell>
          <cell r="AC511" t="str">
            <v>Luan</v>
          </cell>
          <cell r="AD511" t="str">
            <v>Đã nhập</v>
          </cell>
        </row>
        <row r="512">
          <cell r="D512" t="str">
            <v>110140966</v>
          </cell>
          <cell r="E512" t="str">
            <v>CN CTY CP ÔTÔ XUÂN KIÊN VINAXUKI</v>
          </cell>
          <cell r="F512" t="str">
            <v>TIỀN PHONG, MÊ LINH, HN</v>
          </cell>
          <cell r="G512" t="str">
            <v>THANH HOÁ</v>
          </cell>
          <cell r="H512" t="str">
            <v>110140966</v>
          </cell>
          <cell r="J512" t="str">
            <v>29/10/2011</v>
          </cell>
          <cell r="K512" t="str">
            <v>29/11/2011</v>
          </cell>
          <cell r="L512">
            <v>106416.36363636363</v>
          </cell>
          <cell r="M512">
            <v>10641.636363636364</v>
          </cell>
          <cell r="O512">
            <v>117058</v>
          </cell>
          <cell r="Y512">
            <v>90056</v>
          </cell>
          <cell r="Z512">
            <v>1900380</v>
          </cell>
          <cell r="AA512" t="str">
            <v>BKAV-0400-070100-11-0400-036</v>
          </cell>
          <cell r="AC512" t="str">
            <v>OANH</v>
          </cell>
        </row>
        <row r="513">
          <cell r="D513" t="str">
            <v>110140967</v>
          </cell>
          <cell r="E513" t="str">
            <v>CN CTY CP ÔTÔ XUÂN KIÊN VINAXUKI</v>
          </cell>
          <cell r="F513" t="str">
            <v>TIỀN PHONG, MÊ LINH, HN</v>
          </cell>
          <cell r="G513" t="str">
            <v>THANH HOÁ</v>
          </cell>
          <cell r="H513" t="str">
            <v>110140967</v>
          </cell>
          <cell r="J513" t="str">
            <v>29/10/2011</v>
          </cell>
          <cell r="K513" t="str">
            <v>29/11/2011</v>
          </cell>
          <cell r="L513">
            <v>106416.36363636363</v>
          </cell>
          <cell r="M513">
            <v>10641.636363636364</v>
          </cell>
          <cell r="O513">
            <v>117058</v>
          </cell>
          <cell r="Y513">
            <v>60005</v>
          </cell>
          <cell r="Z513">
            <v>1900247</v>
          </cell>
          <cell r="AA513" t="str">
            <v>BKAV-0400-070100-11-0400-036</v>
          </cell>
          <cell r="AC513" t="str">
            <v>OANH</v>
          </cell>
        </row>
        <row r="514">
          <cell r="D514" t="str">
            <v>110140968</v>
          </cell>
          <cell r="E514" t="str">
            <v>CN CTY CP ÔTÔ XUÂN KIÊN VINAXUKI</v>
          </cell>
          <cell r="F514" t="str">
            <v>TIỀN PHONG, MÊ LINH, HN</v>
          </cell>
          <cell r="G514" t="str">
            <v>THANH HOÁ</v>
          </cell>
          <cell r="H514" t="str">
            <v>110140968</v>
          </cell>
          <cell r="J514" t="str">
            <v>29/10/2011</v>
          </cell>
          <cell r="K514" t="str">
            <v>29/11/2011</v>
          </cell>
          <cell r="L514">
            <v>106416.36363636363</v>
          </cell>
          <cell r="M514">
            <v>10641.636363636364</v>
          </cell>
          <cell r="O514">
            <v>117058</v>
          </cell>
          <cell r="Y514">
            <v>60012</v>
          </cell>
          <cell r="Z514">
            <v>1900239</v>
          </cell>
          <cell r="AA514" t="str">
            <v>BKAV-0400-070100-11-0400-036</v>
          </cell>
          <cell r="AC514" t="str">
            <v>OANH</v>
          </cell>
        </row>
        <row r="515">
          <cell r="D515" t="str">
            <v>110141262</v>
          </cell>
          <cell r="E515" t="str">
            <v>VŨ HỒNG VÂN/ NGUYỄN BÁ THẮNG</v>
          </cell>
          <cell r="F515" t="str">
            <v>48 NGUYỄN DU, HAI BÀ TRƯNG, HÀ NỘI</v>
          </cell>
          <cell r="H515" t="str">
            <v>110141262</v>
          </cell>
          <cell r="J515" t="str">
            <v>30/10/2011</v>
          </cell>
          <cell r="K515" t="str">
            <v>30/10/2012</v>
          </cell>
          <cell r="L515">
            <v>345000</v>
          </cell>
          <cell r="M515">
            <v>34500</v>
          </cell>
          <cell r="N515">
            <v>50000</v>
          </cell>
          <cell r="O515">
            <v>429500</v>
          </cell>
          <cell r="Y515">
            <v>5159543</v>
          </cell>
          <cell r="Z515">
            <v>5814476</v>
          </cell>
          <cell r="AA515" t="str">
            <v>BKAV-0400-070100-11-0400-037</v>
          </cell>
          <cell r="AC515" t="str">
            <v>Giang</v>
          </cell>
        </row>
        <row r="516">
          <cell r="D516" t="str">
            <v>110140256</v>
          </cell>
          <cell r="E516" t="str">
            <v>VŨ TRUNG ANH</v>
          </cell>
          <cell r="H516" t="str">
            <v>110140256</v>
          </cell>
          <cell r="I516" t="str">
            <v>29C-117.07</v>
          </cell>
          <cell r="J516">
            <v>40826</v>
          </cell>
          <cell r="K516">
            <v>41192</v>
          </cell>
          <cell r="L516">
            <v>1277000</v>
          </cell>
          <cell r="M516">
            <v>127700</v>
          </cell>
          <cell r="O516">
            <v>1277000</v>
          </cell>
          <cell r="AA516" t="str">
            <v>BKAV-0400-070100-11-0400-038</v>
          </cell>
          <cell r="AC516" t="str">
            <v>OANH</v>
          </cell>
        </row>
        <row r="517">
          <cell r="D517" t="str">
            <v>110140142</v>
          </cell>
          <cell r="E517" t="str">
            <v>LƯU VĂN THƯ</v>
          </cell>
          <cell r="H517" t="str">
            <v>110140142</v>
          </cell>
          <cell r="I517" t="str">
            <v>30Z-9030</v>
          </cell>
          <cell r="J517" t="str">
            <v>20/10/2011</v>
          </cell>
          <cell r="K517" t="str">
            <v>20/10/2012</v>
          </cell>
          <cell r="L517">
            <v>690000</v>
          </cell>
          <cell r="M517">
            <v>69000</v>
          </cell>
          <cell r="N517">
            <v>80000</v>
          </cell>
          <cell r="O517">
            <v>770000</v>
          </cell>
          <cell r="AA517" t="str">
            <v>BKAV-0400-070100-11-0400-038</v>
          </cell>
          <cell r="AC517" t="str">
            <v>OANH</v>
          </cell>
        </row>
        <row r="518">
          <cell r="D518" t="str">
            <v>110140215</v>
          </cell>
          <cell r="E518" t="str">
            <v>NGÔ QUANG DUNG</v>
          </cell>
          <cell r="H518" t="str">
            <v>110140215</v>
          </cell>
          <cell r="I518" t="str">
            <v>30L-3133</v>
          </cell>
          <cell r="J518" t="str">
            <v>13/10/2011</v>
          </cell>
          <cell r="K518" t="str">
            <v>13/10/2012</v>
          </cell>
          <cell r="L518">
            <v>345000</v>
          </cell>
          <cell r="M518">
            <v>34500</v>
          </cell>
          <cell r="O518">
            <v>345000</v>
          </cell>
          <cell r="AA518" t="str">
            <v>BKAV-0400-070100-11-0400-038</v>
          </cell>
          <cell r="AC518" t="str">
            <v>OANH</v>
          </cell>
        </row>
        <row r="519">
          <cell r="D519" t="str">
            <v>110140216</v>
          </cell>
          <cell r="E519" t="str">
            <v xml:space="preserve">Công ty TNHH TM &amp; VT Ðức Hùng </v>
          </cell>
          <cell r="H519" t="str">
            <v>110140216</v>
          </cell>
          <cell r="I519" t="str">
            <v>30Y-8766</v>
          </cell>
          <cell r="J519" t="str">
            <v>20/10/2011</v>
          </cell>
          <cell r="K519" t="str">
            <v>20/10/2012</v>
          </cell>
          <cell r="L519">
            <v>656000</v>
          </cell>
          <cell r="M519">
            <v>65600</v>
          </cell>
          <cell r="N519">
            <v>30000</v>
          </cell>
          <cell r="O519">
            <v>686000</v>
          </cell>
          <cell r="AA519" t="str">
            <v>BKAV-0400-070100-11-0400-045</v>
          </cell>
          <cell r="AC519" t="str">
            <v>OANH</v>
          </cell>
        </row>
        <row r="520">
          <cell r="D520" t="str">
            <v>110140217</v>
          </cell>
          <cell r="E520" t="str">
            <v>NGUYỄN NGỌC DŨNG</v>
          </cell>
          <cell r="H520" t="str">
            <v>110140217</v>
          </cell>
          <cell r="I520" t="str">
            <v>29A-150.50</v>
          </cell>
          <cell r="J520" t="str">
            <v>23/10/2011</v>
          </cell>
          <cell r="K520" t="str">
            <v>23/10/2012</v>
          </cell>
          <cell r="L520">
            <v>690000</v>
          </cell>
          <cell r="M520">
            <v>69000</v>
          </cell>
          <cell r="N520">
            <v>70000</v>
          </cell>
          <cell r="O520">
            <v>760000</v>
          </cell>
          <cell r="AA520" t="str">
            <v>BKAV-0400-070100-11-0400-038</v>
          </cell>
          <cell r="AC520" t="str">
            <v>OANH</v>
          </cell>
        </row>
        <row r="521">
          <cell r="D521" t="str">
            <v>110140933</v>
          </cell>
          <cell r="E521" t="str">
            <v>CN CTY CP ÔTÔ XUÂN KIÊN VINAXUKI</v>
          </cell>
          <cell r="F521" t="str">
            <v>TIỀN PHONG, MÊ LINH, HN</v>
          </cell>
          <cell r="G521" t="str">
            <v>Nghệ An</v>
          </cell>
          <cell r="H521" t="str">
            <v>110140933</v>
          </cell>
          <cell r="J521" t="str">
            <v>28/9/2011</v>
          </cell>
          <cell r="K521" t="str">
            <v>11/10/2011</v>
          </cell>
          <cell r="L521">
            <v>54666.363636363632</v>
          </cell>
          <cell r="M521">
            <v>5466.636363636364</v>
          </cell>
          <cell r="O521">
            <v>60133</v>
          </cell>
          <cell r="Y521">
            <v>94772</v>
          </cell>
          <cell r="Z521">
            <v>1600280</v>
          </cell>
          <cell r="AA521" t="str">
            <v>BKAV-0400-070100-11-0400-039</v>
          </cell>
          <cell r="AC521" t="str">
            <v>OANH</v>
          </cell>
        </row>
        <row r="522">
          <cell r="D522" t="str">
            <v>110140934</v>
          </cell>
          <cell r="E522" t="str">
            <v>CN CTY CP ÔTÔ XUÂN KIÊN VINAXUKI</v>
          </cell>
          <cell r="F522" t="str">
            <v>TIỀN PHONG, MÊ LINH, HN</v>
          </cell>
          <cell r="G522" t="str">
            <v>Nghệ An</v>
          </cell>
          <cell r="H522" t="str">
            <v>110140934</v>
          </cell>
          <cell r="J522" t="str">
            <v>29/9/2011</v>
          </cell>
          <cell r="K522" t="str">
            <v>9/10/2011</v>
          </cell>
          <cell r="L522">
            <v>54666.363636363632</v>
          </cell>
          <cell r="M522">
            <v>5466.636363636364</v>
          </cell>
          <cell r="O522">
            <v>60133</v>
          </cell>
          <cell r="Y522">
            <v>90341</v>
          </cell>
          <cell r="Z522">
            <v>573943</v>
          </cell>
          <cell r="AA522" t="str">
            <v>BKAV-0400-070100-11-0400-039</v>
          </cell>
          <cell r="AC522" t="str">
            <v>OANH</v>
          </cell>
        </row>
        <row r="523">
          <cell r="D523" t="str">
            <v>110140935</v>
          </cell>
          <cell r="E523" t="str">
            <v>CN CTY CP ÔTÔ XUÂN KIÊN VINAXUKI</v>
          </cell>
          <cell r="F523" t="str">
            <v>TIỀN PHONG, MÊ LINH, HN</v>
          </cell>
          <cell r="G523" t="str">
            <v>Nghệ An</v>
          </cell>
          <cell r="H523" t="str">
            <v>110140935</v>
          </cell>
          <cell r="J523" t="str">
            <v>29/9/2011</v>
          </cell>
          <cell r="K523" t="str">
            <v>9/10/2011</v>
          </cell>
          <cell r="L523">
            <v>54666.363636363632</v>
          </cell>
          <cell r="M523">
            <v>5466.636363636364</v>
          </cell>
          <cell r="O523">
            <v>60133</v>
          </cell>
          <cell r="Y523">
            <v>94751</v>
          </cell>
          <cell r="Z523">
            <v>1600386</v>
          </cell>
          <cell r="AA523" t="str">
            <v>BKAV-0400-070100-11-0400-039</v>
          </cell>
          <cell r="AC523" t="str">
            <v>OANH</v>
          </cell>
        </row>
        <row r="524">
          <cell r="D524" t="str">
            <v>110140779</v>
          </cell>
          <cell r="E524" t="str">
            <v xml:space="preserve">Vũ Thị Thu Hương </v>
          </cell>
          <cell r="F524" t="str">
            <v>Tổ 34 Cầu Diễn, Từ Liêm, HN</v>
          </cell>
          <cell r="G524" t="str">
            <v>Không có</v>
          </cell>
          <cell r="H524" t="str">
            <v>110140779</v>
          </cell>
          <cell r="J524">
            <v>40673</v>
          </cell>
          <cell r="K524">
            <v>41039</v>
          </cell>
          <cell r="L524">
            <v>345000</v>
          </cell>
          <cell r="M524">
            <v>34500</v>
          </cell>
          <cell r="O524">
            <v>379500</v>
          </cell>
          <cell r="Y524" t="str">
            <v>440278</v>
          </cell>
          <cell r="AA524" t="str">
            <v>BKAV-0400-070100-11-0400-040</v>
          </cell>
          <cell r="AC524" t="str">
            <v>HUYEN</v>
          </cell>
        </row>
        <row r="525">
          <cell r="D525" t="str">
            <v>110140969</v>
          </cell>
          <cell r="E525" t="str">
            <v>CN CTY CP ÔTÔ XUÂN KIÊN VINAXUKI</v>
          </cell>
          <cell r="F525" t="str">
            <v>TIỀN PHONG, MÊ LINH, HN</v>
          </cell>
          <cell r="G525" t="str">
            <v>HÀ NỘI</v>
          </cell>
          <cell r="H525" t="str">
            <v>110140969</v>
          </cell>
          <cell r="J525" t="str">
            <v>1/11/2011</v>
          </cell>
          <cell r="K525" t="str">
            <v>15/11/2011</v>
          </cell>
          <cell r="L525">
            <v>54666.363636363632</v>
          </cell>
          <cell r="M525">
            <v>5466.636363636364</v>
          </cell>
          <cell r="O525">
            <v>60133</v>
          </cell>
          <cell r="Y525">
            <v>94888</v>
          </cell>
          <cell r="Z525">
            <v>1800579</v>
          </cell>
          <cell r="AA525" t="str">
            <v>BKAV-0400-070100-11-0400-041</v>
          </cell>
          <cell r="AC525" t="str">
            <v>OANH</v>
          </cell>
        </row>
        <row r="526">
          <cell r="D526" t="str">
            <v>110140970</v>
          </cell>
          <cell r="E526" t="str">
            <v>CN CTY CP ÔTÔ XUÂN KIÊN VINAXUKI</v>
          </cell>
          <cell r="F526" t="str">
            <v>TIỀN PHONG, MÊ LINH, HN</v>
          </cell>
          <cell r="G526" t="str">
            <v>HÀ NỘI</v>
          </cell>
          <cell r="H526" t="str">
            <v>110140970</v>
          </cell>
          <cell r="J526" t="str">
            <v>1/11/2011</v>
          </cell>
          <cell r="K526" t="str">
            <v>15/11/2011</v>
          </cell>
          <cell r="L526">
            <v>54666.363636363632</v>
          </cell>
          <cell r="M526">
            <v>5466.636363636364</v>
          </cell>
          <cell r="O526">
            <v>60133</v>
          </cell>
          <cell r="Y526">
            <v>94895</v>
          </cell>
          <cell r="Z526">
            <v>1800596</v>
          </cell>
          <cell r="AA526" t="str">
            <v>BKAV-0400-070100-11-0400-041</v>
          </cell>
          <cell r="AC526" t="str">
            <v>OANH</v>
          </cell>
        </row>
        <row r="527">
          <cell r="D527" t="str">
            <v>110141221</v>
          </cell>
          <cell r="E527" t="str">
            <v>NGUYỄN HỒ QUANG</v>
          </cell>
          <cell r="F527" t="str">
            <v>SỐ 7, ĐIỆN BIÊN PHỦ, BA ĐÌNH, HN</v>
          </cell>
          <cell r="H527" t="str">
            <v>110141221</v>
          </cell>
          <cell r="I527" t="str">
            <v>30U-6588</v>
          </cell>
          <cell r="J527" t="str">
            <v>27/10/2011</v>
          </cell>
          <cell r="K527" t="str">
            <v>27/10/2012</v>
          </cell>
          <cell r="L527">
            <v>345000</v>
          </cell>
          <cell r="M527">
            <v>34500</v>
          </cell>
          <cell r="N527">
            <v>50000</v>
          </cell>
          <cell r="O527">
            <v>429500</v>
          </cell>
          <cell r="P527" t="str">
            <v>0400030006301</v>
          </cell>
          <cell r="Q527" t="str">
            <v>20/10/2011</v>
          </cell>
          <cell r="S527" t="str">
            <v>Camry</v>
          </cell>
          <cell r="T527" t="str">
            <v>đen</v>
          </cell>
          <cell r="U527">
            <v>5</v>
          </cell>
          <cell r="V527">
            <v>2010</v>
          </cell>
          <cell r="Y527" t="str">
            <v>696005540</v>
          </cell>
          <cell r="Z527" t="str">
            <v>150512</v>
          </cell>
          <cell r="AA527" t="str">
            <v>BKAV-0400-070100-11-0400-042</v>
          </cell>
          <cell r="AC527" t="str">
            <v>Giang</v>
          </cell>
        </row>
        <row r="528">
          <cell r="D528" t="str">
            <v>110141222</v>
          </cell>
          <cell r="E528" t="str">
            <v>HÀ ĐÌNH QUÂN</v>
          </cell>
          <cell r="F528" t="str">
            <v>LÊ XÁ - ĐÔNG ANH - HN</v>
          </cell>
          <cell r="H528" t="str">
            <v>110141222</v>
          </cell>
          <cell r="I528" t="str">
            <v>29A - 40625</v>
          </cell>
          <cell r="J528" t="str">
            <v>24/10/2011</v>
          </cell>
          <cell r="K528" t="str">
            <v>24/10/2012</v>
          </cell>
          <cell r="L528">
            <v>345000</v>
          </cell>
          <cell r="M528">
            <v>34500</v>
          </cell>
          <cell r="N528">
            <v>50000</v>
          </cell>
          <cell r="O528">
            <v>429500</v>
          </cell>
          <cell r="P528" t="str">
            <v>0400030006301</v>
          </cell>
          <cell r="Q528" t="str">
            <v>24/10/2011</v>
          </cell>
          <cell r="S528" t="str">
            <v>Camry</v>
          </cell>
          <cell r="T528" t="str">
            <v>đen</v>
          </cell>
          <cell r="U528">
            <v>5</v>
          </cell>
          <cell r="V528">
            <v>2010</v>
          </cell>
          <cell r="Y528" t="str">
            <v>157311</v>
          </cell>
          <cell r="Z528" t="str">
            <v>267249</v>
          </cell>
          <cell r="AA528" t="str">
            <v>BKAV-0400-070100-11-0400-042</v>
          </cell>
          <cell r="AC528" t="str">
            <v>Giang</v>
          </cell>
        </row>
        <row r="529">
          <cell r="D529" t="str">
            <v>110141223</v>
          </cell>
          <cell r="E529" t="str">
            <v>Mai Tiến Vĩ</v>
          </cell>
          <cell r="F529" t="str">
            <v>Nhà máy Z179 Tứ Hiệp, Thanh Trì, HN</v>
          </cell>
          <cell r="H529" t="str">
            <v>110141223</v>
          </cell>
          <cell r="I529" t="str">
            <v>29Z - 6247</v>
          </cell>
          <cell r="J529" t="str">
            <v>30/10/2011</v>
          </cell>
          <cell r="K529" t="str">
            <v>24/10/2012</v>
          </cell>
          <cell r="L529">
            <v>656000</v>
          </cell>
          <cell r="M529">
            <v>65600</v>
          </cell>
          <cell r="N529">
            <v>30000</v>
          </cell>
          <cell r="O529">
            <v>751600</v>
          </cell>
          <cell r="P529" t="str">
            <v>0400030006301</v>
          </cell>
          <cell r="Q529" t="str">
            <v>30/10/2011</v>
          </cell>
          <cell r="S529" t="str">
            <v>HuynDai</v>
          </cell>
          <cell r="U529">
            <v>3</v>
          </cell>
          <cell r="W529" t="str">
            <v>1 tấn</v>
          </cell>
          <cell r="Y529" t="str">
            <v>222130</v>
          </cell>
          <cell r="Z529" t="str">
            <v>626750</v>
          </cell>
          <cell r="AA529" t="str">
            <v>BKAV-0400-070100-11-0400-042</v>
          </cell>
          <cell r="AC529" t="str">
            <v>Giang</v>
          </cell>
        </row>
        <row r="530">
          <cell r="D530" t="str">
            <v>110140971</v>
          </cell>
          <cell r="E530" t="str">
            <v>CN CTY CP ÔTÔ XUÂN KIÊN VINAXUKI</v>
          </cell>
          <cell r="F530" t="str">
            <v>TIỀN PHONG, MÊ LINH, HN</v>
          </cell>
          <cell r="G530" t="str">
            <v>HÀ NỘI</v>
          </cell>
          <cell r="H530" t="str">
            <v>110140971</v>
          </cell>
          <cell r="J530" t="str">
            <v>3/11/2011</v>
          </cell>
          <cell r="K530" t="str">
            <v>18/11/2011</v>
          </cell>
          <cell r="L530">
            <v>146484.54545454544</v>
          </cell>
          <cell r="M530">
            <v>14648.454545454544</v>
          </cell>
          <cell r="O530">
            <v>161133</v>
          </cell>
          <cell r="Y530">
            <v>110006</v>
          </cell>
          <cell r="Z530">
            <v>4208900062</v>
          </cell>
          <cell r="AA530" t="str">
            <v>BKAV-0400-070100-11-0400_043</v>
          </cell>
          <cell r="AC530" t="str">
            <v>OANH</v>
          </cell>
        </row>
        <row r="531">
          <cell r="D531" t="str">
            <v>110140972</v>
          </cell>
          <cell r="E531" t="str">
            <v>CN CTY CP ÔTÔ XUÂN KIÊN VINAXUKI</v>
          </cell>
          <cell r="F531" t="str">
            <v>TIỀN PHONG, MÊ LINH, HN</v>
          </cell>
          <cell r="G531" t="str">
            <v>HÀ NỘI</v>
          </cell>
          <cell r="H531" t="str">
            <v>110140972</v>
          </cell>
          <cell r="J531" t="str">
            <v>3/11/2011</v>
          </cell>
          <cell r="K531" t="str">
            <v>18/11/2011</v>
          </cell>
          <cell r="L531">
            <v>54666.363636363632</v>
          </cell>
          <cell r="M531">
            <v>5466.636363636364</v>
          </cell>
          <cell r="O531">
            <v>60133</v>
          </cell>
          <cell r="Y531">
            <v>94841</v>
          </cell>
          <cell r="Z531">
            <v>1600405</v>
          </cell>
          <cell r="AA531" t="str">
            <v>BKAV-0400-070100-11-0400_043</v>
          </cell>
          <cell r="AC531" t="str">
            <v>OANH</v>
          </cell>
        </row>
        <row r="532">
          <cell r="D532" t="str">
            <v>110140973</v>
          </cell>
          <cell r="E532" t="str">
            <v>CN CTY CP ÔTÔ XUÂN KIÊN VINAXUKI</v>
          </cell>
          <cell r="F532" t="str">
            <v>TIỀN PHONG, MÊ LINH, HN</v>
          </cell>
          <cell r="G532" t="str">
            <v>HÀ NỘI</v>
          </cell>
          <cell r="H532" t="str">
            <v>110140973</v>
          </cell>
          <cell r="J532" t="str">
            <v>3/11/2011</v>
          </cell>
          <cell r="K532" t="str">
            <v>18/11/2011</v>
          </cell>
          <cell r="L532">
            <v>54666.363636363632</v>
          </cell>
          <cell r="M532">
            <v>5466.636363636364</v>
          </cell>
          <cell r="O532">
            <v>60133</v>
          </cell>
          <cell r="Y532">
            <v>94889</v>
          </cell>
          <cell r="Z532">
            <v>1600488</v>
          </cell>
          <cell r="AA532" t="str">
            <v>BKAV-0400-070100-11-0400_043</v>
          </cell>
          <cell r="AC532" t="str">
            <v>OANH</v>
          </cell>
        </row>
        <row r="533">
          <cell r="D533" t="str">
            <v>110140974</v>
          </cell>
          <cell r="E533" t="str">
            <v>CN CTY CP ÔTÔ XUÂN KIÊN VINAXUKI</v>
          </cell>
          <cell r="F533" t="str">
            <v>TIỀN PHONG, MÊ LINH, HN</v>
          </cell>
          <cell r="H533" t="str">
            <v>110140974</v>
          </cell>
          <cell r="J533" t="str">
            <v>5/11/2011</v>
          </cell>
          <cell r="K533" t="str">
            <v>20/11/2011</v>
          </cell>
          <cell r="L533">
            <v>54666.363636363632</v>
          </cell>
          <cell r="M533">
            <v>5466.636363636364</v>
          </cell>
          <cell r="O533">
            <v>60133</v>
          </cell>
          <cell r="Y533">
            <v>94866</v>
          </cell>
          <cell r="Z533">
            <v>1800525</v>
          </cell>
          <cell r="AA533" t="str">
            <v>BKAV-0400-070100-11-0400_044</v>
          </cell>
          <cell r="AC533" t="str">
            <v>OANH</v>
          </cell>
        </row>
        <row r="534">
          <cell r="D534" t="str">
            <v>110140975</v>
          </cell>
          <cell r="E534" t="str">
            <v xml:space="preserve">HuỶ </v>
          </cell>
          <cell r="H534" t="str">
            <v>110140975</v>
          </cell>
          <cell r="AC534" t="str">
            <v>OANH</v>
          </cell>
        </row>
        <row r="535">
          <cell r="D535" t="str">
            <v>110140976</v>
          </cell>
          <cell r="E535" t="str">
            <v xml:space="preserve">HuỶ </v>
          </cell>
          <cell r="H535" t="str">
            <v>110140976</v>
          </cell>
          <cell r="AC535" t="str">
            <v>OANH</v>
          </cell>
        </row>
        <row r="536">
          <cell r="D536" t="str">
            <v>110140977</v>
          </cell>
          <cell r="E536" t="str">
            <v>CN CTY CP ÔTÔ XUÂN KIÊN VINAXUKI</v>
          </cell>
          <cell r="F536" t="str">
            <v>TIỀN PHONG, MÊ LINH, HN</v>
          </cell>
          <cell r="H536" t="str">
            <v>110140977</v>
          </cell>
          <cell r="J536" t="str">
            <v>5/11/2011</v>
          </cell>
          <cell r="K536" t="str">
            <v>20/11/2011</v>
          </cell>
          <cell r="L536">
            <v>54666.363636363632</v>
          </cell>
          <cell r="M536">
            <v>5466.636363636364</v>
          </cell>
          <cell r="O536">
            <v>60133</v>
          </cell>
          <cell r="Y536">
            <v>94837</v>
          </cell>
          <cell r="Z536">
            <v>1800685</v>
          </cell>
          <cell r="AA536" t="str">
            <v>BKAV-0400-070100-11-0400_044</v>
          </cell>
          <cell r="AC536" t="str">
            <v>OANH</v>
          </cell>
        </row>
        <row r="537">
          <cell r="D537" t="str">
            <v>110140215</v>
          </cell>
          <cell r="E537" t="str">
            <v>NGÔ QUANG DUNG</v>
          </cell>
          <cell r="F537" t="str">
            <v>NGÔ GIA TỰ, HN</v>
          </cell>
          <cell r="H537" t="str">
            <v>110140215</v>
          </cell>
          <cell r="I537" t="str">
            <v>30L-3133</v>
          </cell>
          <cell r="J537" t="str">
            <v>13/10/2011</v>
          </cell>
          <cell r="K537" t="str">
            <v>13/10/2012</v>
          </cell>
          <cell r="L537">
            <v>345000</v>
          </cell>
          <cell r="M537">
            <v>34500</v>
          </cell>
          <cell r="O537">
            <v>379500</v>
          </cell>
          <cell r="AA537" t="str">
            <v>BKAV-0400-070100-11-0400_045</v>
          </cell>
          <cell r="AC537" t="str">
            <v>OANH</v>
          </cell>
        </row>
        <row r="538">
          <cell r="D538" t="str">
            <v>110140216</v>
          </cell>
          <cell r="E538" t="str">
            <v xml:space="preserve">Công ty TNHH TM &amp; VT Ðức Hùng </v>
          </cell>
          <cell r="F538" t="str">
            <v xml:space="preserve">290 Hà Huy Tập - Yên Viên - GL - HN </v>
          </cell>
          <cell r="H538" t="str">
            <v>110140216</v>
          </cell>
          <cell r="I538" t="str">
            <v>30Y-8766</v>
          </cell>
          <cell r="J538" t="str">
            <v>20/10/2011</v>
          </cell>
          <cell r="K538" t="str">
            <v>20/10/2012</v>
          </cell>
          <cell r="L538">
            <v>656000</v>
          </cell>
          <cell r="M538">
            <v>65600</v>
          </cell>
          <cell r="N538">
            <v>30000</v>
          </cell>
          <cell r="O538">
            <v>751600</v>
          </cell>
          <cell r="AA538" t="str">
            <v>BKAV-0400-070100-11-0400_045</v>
          </cell>
          <cell r="AC538" t="str">
            <v>OANH</v>
          </cell>
        </row>
        <row r="539">
          <cell r="D539" t="str">
            <v>110140217</v>
          </cell>
          <cell r="E539" t="str">
            <v>NGUYỄN NGỌC DŨNG</v>
          </cell>
          <cell r="F539" t="str">
            <v>HÀ NỘI</v>
          </cell>
          <cell r="H539" t="str">
            <v>110140217</v>
          </cell>
          <cell r="I539" t="str">
            <v>29A-150.50</v>
          </cell>
          <cell r="J539" t="str">
            <v>23/10/2011</v>
          </cell>
          <cell r="K539" t="str">
            <v>23/10/2012</v>
          </cell>
          <cell r="L539">
            <v>690000</v>
          </cell>
          <cell r="M539">
            <v>69000</v>
          </cell>
          <cell r="N539">
            <v>70000</v>
          </cell>
          <cell r="O539">
            <v>829000</v>
          </cell>
          <cell r="AA539" t="str">
            <v>BKAV-0400-070100-11-0400_045</v>
          </cell>
          <cell r="AC539" t="str">
            <v>OANH</v>
          </cell>
        </row>
        <row r="540">
          <cell r="D540" t="str">
            <v>110141112</v>
          </cell>
          <cell r="E540" t="str">
            <v>CÔNG TY TNHH GIANG MINH</v>
          </cell>
          <cell r="F540" t="str">
            <v>HÀ NỘI</v>
          </cell>
          <cell r="H540" t="str">
            <v>110141112</v>
          </cell>
          <cell r="I540" t="str">
            <v>30Z-5879</v>
          </cell>
          <cell r="J540">
            <v>40585</v>
          </cell>
          <cell r="K540">
            <v>40950</v>
          </cell>
          <cell r="L540">
            <v>690000</v>
          </cell>
          <cell r="M540">
            <v>69000</v>
          </cell>
          <cell r="O540">
            <v>759000</v>
          </cell>
          <cell r="AA540" t="str">
            <v>BKAV-0400-070100-11-0400_045</v>
          </cell>
          <cell r="AC540" t="str">
            <v>OANH</v>
          </cell>
        </row>
        <row r="541">
          <cell r="D541" t="str">
            <v>110140978</v>
          </cell>
          <cell r="E541" t="str">
            <v>CN CTY CP ÔTÔ XUÂN KIÊN VINAXUKI</v>
          </cell>
          <cell r="F541" t="str">
            <v>TIỀN PHONG, MÊ LINH, HN</v>
          </cell>
          <cell r="G541" t="str">
            <v>HÀ NỘI</v>
          </cell>
          <cell r="H541" t="str">
            <v>110140978</v>
          </cell>
          <cell r="J541" t="str">
            <v>10/11/2011</v>
          </cell>
          <cell r="K541" t="str">
            <v>25/11/2012</v>
          </cell>
          <cell r="L541">
            <v>54666.363636363632</v>
          </cell>
          <cell r="M541">
            <v>5466.636363636364</v>
          </cell>
          <cell r="O541">
            <v>60133</v>
          </cell>
          <cell r="X541" t="str">
            <v>OANH</v>
          </cell>
          <cell r="Y541">
            <v>94891</v>
          </cell>
          <cell r="Z541">
            <v>1800693</v>
          </cell>
          <cell r="AA541" t="str">
            <v>BKAV-0400-070100-11-0400_046</v>
          </cell>
          <cell r="AC541" t="str">
            <v>OANH</v>
          </cell>
        </row>
        <row r="542">
          <cell r="D542" t="str">
            <v>110140979</v>
          </cell>
          <cell r="E542" t="str">
            <v>CN CTY CP ÔTÔ XUÂN KIÊN VINAXUKI</v>
          </cell>
          <cell r="F542" t="str">
            <v>TIỀN PHONG, MÊ LINH, HN</v>
          </cell>
          <cell r="G542" t="str">
            <v>HÀ NỘI</v>
          </cell>
          <cell r="H542" t="str">
            <v>110140979</v>
          </cell>
          <cell r="J542" t="str">
            <v>10/11/2011</v>
          </cell>
          <cell r="K542" t="str">
            <v>25/11/2012</v>
          </cell>
          <cell r="L542">
            <v>54666.363636363632</v>
          </cell>
          <cell r="M542">
            <v>5466.636363636364</v>
          </cell>
          <cell r="O542">
            <v>60133</v>
          </cell>
          <cell r="Y542">
            <v>63022</v>
          </cell>
          <cell r="Z542">
            <v>401269</v>
          </cell>
          <cell r="AA542" t="str">
            <v>BKAV-0400-070100-11-0400_046</v>
          </cell>
          <cell r="AC542" t="str">
            <v>OANH</v>
          </cell>
        </row>
        <row r="543">
          <cell r="D543" t="str">
            <v>110140980</v>
          </cell>
          <cell r="E543" t="str">
            <v>CN CTY CP ÔTÔ XUÂN KIÊN VINAXUKI</v>
          </cell>
          <cell r="F543" t="str">
            <v>TIỀN PHONG, MÊ LINH, HN</v>
          </cell>
          <cell r="J543" t="str">
            <v>12/11/2011</v>
          </cell>
          <cell r="K543" t="str">
            <v>27/11/2011</v>
          </cell>
          <cell r="L543">
            <v>54666.363636363632</v>
          </cell>
          <cell r="M543">
            <v>5466.636363636364</v>
          </cell>
          <cell r="O543">
            <v>60133</v>
          </cell>
          <cell r="Y543">
            <v>94861</v>
          </cell>
          <cell r="Z543">
            <v>1800678</v>
          </cell>
          <cell r="AA543" t="str">
            <v>BKAV-0400-070100-11-0400_047</v>
          </cell>
          <cell r="AC543" t="str">
            <v>OANH</v>
          </cell>
        </row>
        <row r="544">
          <cell r="D544" t="str">
            <v>110140698</v>
          </cell>
          <cell r="E544" t="str">
            <v>CTY CP MỸ NGHỆ PHÚC TÍN</v>
          </cell>
          <cell r="F544" t="str">
            <v>22 HÀNG GAI , HOÀN KIẾM, HÀ NỘI</v>
          </cell>
          <cell r="G544" t="str">
            <v>KHÔNG CÓ</v>
          </cell>
          <cell r="H544" t="str">
            <v>110140698</v>
          </cell>
          <cell r="I544" t="str">
            <v>30X-3758</v>
          </cell>
          <cell r="J544" t="str">
            <v>31/10/2011</v>
          </cell>
          <cell r="K544" t="str">
            <v>31/10/2012</v>
          </cell>
          <cell r="L544">
            <v>345000</v>
          </cell>
          <cell r="M544">
            <v>34500</v>
          </cell>
          <cell r="O544">
            <v>379500</v>
          </cell>
          <cell r="R544">
            <v>40831</v>
          </cell>
          <cell r="U544">
            <v>5</v>
          </cell>
          <cell r="AA544" t="str">
            <v>BKAV-0400-070100-11-0400_048</v>
          </cell>
          <cell r="AC544" t="str">
            <v>Luan</v>
          </cell>
          <cell r="AD544" t="str">
            <v>Đã nhập</v>
          </cell>
        </row>
        <row r="545">
          <cell r="D545" t="str">
            <v>110140435</v>
          </cell>
          <cell r="E545" t="str">
            <v>TRẦN XUÂN ÁI</v>
          </cell>
          <cell r="F545" t="str">
            <v>HOÀNG NAM , NGHĨA HƯNG , NAM ĐỊNH</v>
          </cell>
          <cell r="G545" t="str">
            <v>KHÔNG CÓ</v>
          </cell>
          <cell r="H545" t="str">
            <v>110140435</v>
          </cell>
          <cell r="I545" t="str">
            <v>18C-007.64</v>
          </cell>
          <cell r="J545">
            <v>40673</v>
          </cell>
          <cell r="K545">
            <v>41039</v>
          </cell>
          <cell r="L545">
            <v>656000</v>
          </cell>
          <cell r="M545">
            <v>65600</v>
          </cell>
          <cell r="O545">
            <v>721600</v>
          </cell>
          <cell r="R545">
            <v>40831</v>
          </cell>
          <cell r="U545">
            <v>2</v>
          </cell>
          <cell r="AA545" t="str">
            <v>BKAV-0400-070100-11-0400_048</v>
          </cell>
          <cell r="AC545" t="str">
            <v>Luan</v>
          </cell>
          <cell r="AD545" t="str">
            <v>Đã nhập</v>
          </cell>
        </row>
        <row r="546">
          <cell r="D546" t="str">
            <v>110140436</v>
          </cell>
          <cell r="E546" t="str">
            <v>NGUYỄN THỊ OANH</v>
          </cell>
          <cell r="F546" t="str">
            <v>XÓM 19 TRUNG HẢI HẬU , NAM ĐỊNH</v>
          </cell>
          <cell r="G546" t="str">
            <v>KHÔNG CÓ</v>
          </cell>
          <cell r="H546" t="str">
            <v>110140436</v>
          </cell>
          <cell r="I546" t="str">
            <v>18A-004.56</v>
          </cell>
          <cell r="J546" t="str">
            <v>21/10/2011</v>
          </cell>
          <cell r="K546" t="str">
            <v>21/10/2012</v>
          </cell>
          <cell r="L546">
            <v>345000</v>
          </cell>
          <cell r="M546">
            <v>34500</v>
          </cell>
          <cell r="O546">
            <v>379500</v>
          </cell>
          <cell r="R546">
            <v>40831</v>
          </cell>
          <cell r="U546">
            <v>5</v>
          </cell>
          <cell r="AA546" t="str">
            <v>BKAV-0400-070100-11-0400_048</v>
          </cell>
          <cell r="AC546" t="str">
            <v>Luan</v>
          </cell>
          <cell r="AD546" t="str">
            <v>Đã nhập</v>
          </cell>
        </row>
        <row r="547">
          <cell r="D547" t="str">
            <v>110140437</v>
          </cell>
          <cell r="E547" t="str">
            <v>ĐỖ VĂN THẬN</v>
          </cell>
          <cell r="F547" t="str">
            <v>ĐIỀN XÁ , NAM TRỰC, NAM ĐỊNH</v>
          </cell>
          <cell r="G547" t="str">
            <v>KHÔNG CÓ</v>
          </cell>
          <cell r="H547" t="str">
            <v>110140437</v>
          </cell>
          <cell r="I547" t="str">
            <v>18C-008.02</v>
          </cell>
          <cell r="J547" t="str">
            <v>21/09/2011</v>
          </cell>
          <cell r="K547" t="str">
            <v>21/09/2012</v>
          </cell>
          <cell r="L547">
            <v>656000</v>
          </cell>
          <cell r="M547">
            <v>65600</v>
          </cell>
          <cell r="O547">
            <v>721600</v>
          </cell>
          <cell r="R547">
            <v>40831</v>
          </cell>
          <cell r="U547">
            <v>2</v>
          </cell>
          <cell r="AA547" t="str">
            <v>BKAV-0400-070100-11-0400_048</v>
          </cell>
          <cell r="AC547" t="str">
            <v>Luan</v>
          </cell>
          <cell r="AD547" t="str">
            <v>Đã nhập</v>
          </cell>
        </row>
        <row r="548">
          <cell r="D548" t="str">
            <v>110140438</v>
          </cell>
          <cell r="E548" t="str">
            <v>ĐỖ SỸ KHANG</v>
          </cell>
          <cell r="F548" t="str">
            <v>TÂN THÀNH , VỤ BẢN , NAM ĐỊNH</v>
          </cell>
          <cell r="G548" t="str">
            <v>KHÔNG CÓ</v>
          </cell>
          <cell r="H548" t="str">
            <v>110140438</v>
          </cell>
          <cell r="I548" t="str">
            <v>18C-008.14</v>
          </cell>
          <cell r="J548" t="str">
            <v>29/10/2011</v>
          </cell>
          <cell r="K548" t="str">
            <v>29/10/2012</v>
          </cell>
          <cell r="L548">
            <v>656000</v>
          </cell>
          <cell r="M548">
            <v>65600</v>
          </cell>
          <cell r="O548">
            <v>721600</v>
          </cell>
          <cell r="R548">
            <v>40831</v>
          </cell>
          <cell r="U548">
            <v>2</v>
          </cell>
          <cell r="AA548" t="str">
            <v>BKAV-0400-070100-11-0400_048</v>
          </cell>
          <cell r="AC548" t="str">
            <v>Luan</v>
          </cell>
          <cell r="AD548" t="str">
            <v>Đã nhập</v>
          </cell>
        </row>
        <row r="549">
          <cell r="D549" t="str">
            <v>110140439</v>
          </cell>
          <cell r="E549" t="str">
            <v>MAI THANH HIỂU</v>
          </cell>
          <cell r="F549" t="str">
            <v>ĐỘI 3 GIAO NHÂN , GIAO THỦY, NAM ĐỊNH</v>
          </cell>
          <cell r="G549" t="str">
            <v>KHÔNG CÓ</v>
          </cell>
          <cell r="H549">
            <v>110140439</v>
          </cell>
          <cell r="I549" t="str">
            <v>18C-008.16</v>
          </cell>
          <cell r="J549" t="str">
            <v>31/10/2011</v>
          </cell>
          <cell r="K549" t="str">
            <v>31/10/2012</v>
          </cell>
          <cell r="L549">
            <v>656000</v>
          </cell>
          <cell r="M549">
            <v>65600</v>
          </cell>
          <cell r="O549">
            <v>721600</v>
          </cell>
          <cell r="R549">
            <v>40831</v>
          </cell>
          <cell r="U549">
            <v>2</v>
          </cell>
          <cell r="AA549" t="str">
            <v>BKAV-0400-070100-11-0400_048</v>
          </cell>
          <cell r="AC549" t="str">
            <v>Luan</v>
          </cell>
          <cell r="AD549" t="str">
            <v>Đã nhập</v>
          </cell>
        </row>
        <row r="550">
          <cell r="D550" t="str">
            <v>110140440</v>
          </cell>
          <cell r="E550" t="str">
            <v>HÀ GIA QUYỀN</v>
          </cell>
          <cell r="F550" t="str">
            <v>NGHĨA BÌNH , NGHĨA HƯNG , NAM ĐỊNH</v>
          </cell>
          <cell r="G550" t="str">
            <v>KHÔNG CÓ</v>
          </cell>
          <cell r="H550">
            <v>110140440</v>
          </cell>
          <cell r="I550" t="str">
            <v>18C-008.32</v>
          </cell>
          <cell r="J550">
            <v>40585</v>
          </cell>
          <cell r="K550">
            <v>40950</v>
          </cell>
          <cell r="L550">
            <v>656000</v>
          </cell>
          <cell r="M550">
            <v>65600</v>
          </cell>
          <cell r="O550">
            <v>721600</v>
          </cell>
          <cell r="R550">
            <v>40831</v>
          </cell>
          <cell r="U550">
            <v>2</v>
          </cell>
          <cell r="AA550" t="str">
            <v>BKAV-0400-070100-11-0400_048</v>
          </cell>
          <cell r="AC550" t="str">
            <v>Luan</v>
          </cell>
          <cell r="AD550" t="str">
            <v>Đã nhập</v>
          </cell>
        </row>
        <row r="551">
          <cell r="D551" t="str">
            <v>110141351</v>
          </cell>
          <cell r="E551" t="str">
            <v>CN CTY CP ÔTÔ XUÂN KIÊN VINAXUKI</v>
          </cell>
          <cell r="F551" t="str">
            <v>TIỀN PHONG, MÊ LINH, HN</v>
          </cell>
          <cell r="H551" t="str">
            <v>110141351</v>
          </cell>
          <cell r="J551" t="str">
            <v>16/11/2011</v>
          </cell>
          <cell r="K551" t="str">
            <v>30/11/2011</v>
          </cell>
          <cell r="L551">
            <v>54666.363636363632</v>
          </cell>
          <cell r="M551">
            <v>5466.636363636364</v>
          </cell>
          <cell r="O551">
            <v>60133</v>
          </cell>
          <cell r="Y551">
            <v>105030</v>
          </cell>
          <cell r="Z551">
            <v>1800677</v>
          </cell>
          <cell r="AA551" t="str">
            <v>BKAV-0400-070100-11-0400_049</v>
          </cell>
          <cell r="AC551" t="str">
            <v>OANH</v>
          </cell>
        </row>
        <row r="552">
          <cell r="D552" t="str">
            <v>110141352</v>
          </cell>
          <cell r="E552" t="str">
            <v>CN CTY CP ÔTÔ XUÂN KIÊN VINAXUKI</v>
          </cell>
          <cell r="F552" t="str">
            <v>TIỀN PHONG, MÊ LINH, HN</v>
          </cell>
          <cell r="H552" t="str">
            <v>110141352</v>
          </cell>
          <cell r="J552" t="str">
            <v>16/11/2011</v>
          </cell>
          <cell r="K552" t="str">
            <v>30/11/2011</v>
          </cell>
          <cell r="L552">
            <v>54666.363636363632</v>
          </cell>
          <cell r="M552">
            <v>5466.636363636364</v>
          </cell>
          <cell r="O552">
            <v>60133</v>
          </cell>
          <cell r="Y552">
            <v>94833</v>
          </cell>
          <cell r="Z552">
            <v>1600446</v>
          </cell>
          <cell r="AA552" t="str">
            <v>BKAV-0400-070100-11-0400_049</v>
          </cell>
          <cell r="AC552" t="str">
            <v>OANH</v>
          </cell>
        </row>
        <row r="553">
          <cell r="D553" t="str">
            <v>110141353</v>
          </cell>
          <cell r="E553" t="str">
            <v>CN CTY CP ÔTÔ XUÂN KIÊN VINAXUKI</v>
          </cell>
          <cell r="F553" t="str">
            <v>TIỀN PHONG, MÊ LINH, HN</v>
          </cell>
          <cell r="H553" t="str">
            <v>110141353</v>
          </cell>
          <cell r="J553" t="str">
            <v>16/11/2011</v>
          </cell>
          <cell r="K553" t="str">
            <v>30/11/2011</v>
          </cell>
          <cell r="L553">
            <v>54666.363636363632</v>
          </cell>
          <cell r="M553">
            <v>5466.636363636364</v>
          </cell>
          <cell r="O553">
            <v>60133</v>
          </cell>
          <cell r="Y553">
            <v>94883</v>
          </cell>
          <cell r="Z553">
            <v>1800634</v>
          </cell>
          <cell r="AA553" t="str">
            <v>BKAV-0400-070100-11-0400_049</v>
          </cell>
          <cell r="AC553" t="str">
            <v>OANH</v>
          </cell>
        </row>
        <row r="554">
          <cell r="D554" t="str">
            <v>110141354</v>
          </cell>
          <cell r="E554" t="str">
            <v>CN CTY CP ÔTÔ XUÂN KIÊN VINAXUKI</v>
          </cell>
          <cell r="F554" t="str">
            <v>TIỀN PHONG, MÊ LINH, HN</v>
          </cell>
          <cell r="H554" t="str">
            <v>110141354</v>
          </cell>
          <cell r="J554" t="str">
            <v>16/11/2011</v>
          </cell>
          <cell r="K554" t="str">
            <v>30/11/2011</v>
          </cell>
          <cell r="L554">
            <v>54666.363636363632</v>
          </cell>
          <cell r="M554">
            <v>5466.636363636364</v>
          </cell>
          <cell r="O554">
            <v>60133</v>
          </cell>
          <cell r="Y554">
            <v>104943</v>
          </cell>
          <cell r="Z554" t="str">
            <v>1800559</v>
          </cell>
          <cell r="AA554" t="str">
            <v>BKAV-0400-070100-11-0400_049</v>
          </cell>
          <cell r="AC554" t="str">
            <v>OANH</v>
          </cell>
        </row>
        <row r="555">
          <cell r="D555" t="str">
            <v>110141355</v>
          </cell>
          <cell r="E555" t="str">
            <v>CN CTY CP ÔTÔ XUÂN KIÊN VINAXUKI</v>
          </cell>
          <cell r="F555" t="str">
            <v>TIỀN PHONG, MÊ LINH, HN</v>
          </cell>
          <cell r="H555" t="str">
            <v>110141355</v>
          </cell>
          <cell r="J555" t="str">
            <v>16/11/2011</v>
          </cell>
          <cell r="K555" t="str">
            <v>30/11/2011</v>
          </cell>
          <cell r="L555">
            <v>54666.363636363632</v>
          </cell>
          <cell r="M555">
            <v>5466.636363636364</v>
          </cell>
          <cell r="O555">
            <v>60133</v>
          </cell>
          <cell r="Y555">
            <v>100349</v>
          </cell>
          <cell r="Z555">
            <v>570447</v>
          </cell>
          <cell r="AA555" t="str">
            <v>BKAV-0400-070100-11-0400_049</v>
          </cell>
          <cell r="AC555" t="str">
            <v>OANH</v>
          </cell>
        </row>
        <row r="556">
          <cell r="D556" t="str">
            <v>110141356</v>
          </cell>
          <cell r="E556" t="str">
            <v>CN CTY CP ÔTÔ XUÂN KIÊN VINAXUKI</v>
          </cell>
          <cell r="F556" t="str">
            <v>TIỀN PHONG, MÊ LINH, HN</v>
          </cell>
          <cell r="H556" t="str">
            <v>110141356</v>
          </cell>
          <cell r="J556" t="str">
            <v>16/11/2011</v>
          </cell>
          <cell r="K556" t="str">
            <v>30/11/2011</v>
          </cell>
          <cell r="L556">
            <v>54666.363636363632</v>
          </cell>
          <cell r="M556">
            <v>5466.636363636364</v>
          </cell>
          <cell r="O556">
            <v>60133</v>
          </cell>
          <cell r="Y556">
            <v>101253</v>
          </cell>
          <cell r="Z556">
            <v>705862</v>
          </cell>
          <cell r="AA556" t="str">
            <v>BKAV-0400-070100-11-0400_049</v>
          </cell>
          <cell r="AC556" t="str">
            <v>OANH</v>
          </cell>
        </row>
        <row r="557">
          <cell r="D557" t="str">
            <v>110141357</v>
          </cell>
          <cell r="E557" t="str">
            <v>CN CTY CP ÔTÔ XUÂN KIÊN VINAXUKI</v>
          </cell>
          <cell r="F557" t="str">
            <v>TIỀN PHONG, MÊ LINH, HN</v>
          </cell>
          <cell r="H557" t="str">
            <v>110141357</v>
          </cell>
          <cell r="J557" t="str">
            <v>17/11/2011</v>
          </cell>
          <cell r="K557" t="str">
            <v>2/12/2011</v>
          </cell>
          <cell r="L557">
            <v>54666.363636363632</v>
          </cell>
          <cell r="M557">
            <v>5466.636363636364</v>
          </cell>
          <cell r="O557">
            <v>60133</v>
          </cell>
          <cell r="Y557">
            <v>105030</v>
          </cell>
          <cell r="Z557">
            <v>1800677</v>
          </cell>
          <cell r="AA557" t="str">
            <v>BKAV-0400-070100-11-0400_050</v>
          </cell>
          <cell r="AC557" t="str">
            <v>OANH</v>
          </cell>
        </row>
        <row r="558">
          <cell r="D558" t="str">
            <v>110141359</v>
          </cell>
          <cell r="E558" t="str">
            <v>CN CTY CP ÔTÔ XUÂN KIÊN VINAXUKI</v>
          </cell>
          <cell r="F558" t="str">
            <v>TIỀN PHONG, MÊ LINH, HN</v>
          </cell>
          <cell r="H558" t="str">
            <v>110141359</v>
          </cell>
          <cell r="J558" t="str">
            <v>19/11/2011</v>
          </cell>
          <cell r="K558" t="str">
            <v>4/12/2011</v>
          </cell>
          <cell r="L558">
            <v>54666.363636363632</v>
          </cell>
          <cell r="M558">
            <v>5466.636363636364</v>
          </cell>
          <cell r="O558">
            <v>60133</v>
          </cell>
          <cell r="Y558">
            <v>104912</v>
          </cell>
          <cell r="Z558">
            <v>1800510</v>
          </cell>
          <cell r="AA558" t="str">
            <v>BKAV-0400-070100-11-0400_051</v>
          </cell>
          <cell r="AC558" t="str">
            <v>OANH</v>
          </cell>
        </row>
        <row r="559">
          <cell r="D559" t="str">
            <v>110141360</v>
          </cell>
          <cell r="E559" t="str">
            <v>CN CTY CP ÔTÔ XUÂN KIÊN VINAXUKI</v>
          </cell>
          <cell r="F559" t="str">
            <v>TIỀN PHONG, MÊ LINH, HN</v>
          </cell>
          <cell r="H559" t="str">
            <v>110141360</v>
          </cell>
          <cell r="J559" t="str">
            <v>19/11/2011</v>
          </cell>
          <cell r="K559" t="str">
            <v>4/12/2011</v>
          </cell>
          <cell r="L559">
            <v>54666.363636363632</v>
          </cell>
          <cell r="M559">
            <v>5466.636363636364</v>
          </cell>
          <cell r="O559">
            <v>60133</v>
          </cell>
          <cell r="Y559">
            <v>94854</v>
          </cell>
          <cell r="Z559">
            <v>1800507</v>
          </cell>
          <cell r="AA559" t="str">
            <v>BKAV-0400-070100-11-0400_051</v>
          </cell>
          <cell r="AC559" t="str">
            <v>OANH</v>
          </cell>
        </row>
        <row r="560">
          <cell r="D560" t="str">
            <v>110141361</v>
          </cell>
          <cell r="E560" t="str">
            <v>CN CTY CP ÔTÔ XUÂN KIÊN VINAXUKI</v>
          </cell>
          <cell r="F560" t="str">
            <v>TIỀN PHONG, MÊ LINH, HN</v>
          </cell>
          <cell r="H560" t="str">
            <v>110141361</v>
          </cell>
          <cell r="J560" t="str">
            <v>22/11/2011</v>
          </cell>
          <cell r="K560" t="str">
            <v>7/12/2011</v>
          </cell>
          <cell r="L560">
            <v>54666.363636363632</v>
          </cell>
          <cell r="M560">
            <v>5466.636363636364</v>
          </cell>
          <cell r="O560">
            <v>60133</v>
          </cell>
          <cell r="Y560">
            <v>104970</v>
          </cell>
          <cell r="Z560">
            <v>1600441</v>
          </cell>
          <cell r="AA560" t="str">
            <v>BKAV-0400-070100-11-0400_052</v>
          </cell>
          <cell r="AC560" t="str">
            <v>OANH</v>
          </cell>
        </row>
        <row r="561">
          <cell r="D561" t="str">
            <v>110141362</v>
          </cell>
          <cell r="E561" t="str">
            <v>CN CTY CP ÔTÔ XUÂN KIÊN VINAXUKI</v>
          </cell>
          <cell r="F561" t="str">
            <v>TIỀN PHONG, MÊ LINH, HN</v>
          </cell>
          <cell r="H561" t="str">
            <v>110141362</v>
          </cell>
          <cell r="J561" t="str">
            <v>23/11/2011</v>
          </cell>
          <cell r="K561" t="str">
            <v>8/12/2011</v>
          </cell>
          <cell r="L561">
            <v>54666.363636363632</v>
          </cell>
          <cell r="M561">
            <v>5466.636363636364</v>
          </cell>
          <cell r="O561">
            <v>60133</v>
          </cell>
          <cell r="Y561">
            <v>104990</v>
          </cell>
          <cell r="Z561">
            <v>1800551</v>
          </cell>
          <cell r="AA561" t="str">
            <v>BKAV-0400-070100-11-0400_053</v>
          </cell>
          <cell r="AC561" t="str">
            <v>OANH</v>
          </cell>
        </row>
        <row r="562">
          <cell r="D562" t="str">
            <v>110141363</v>
          </cell>
          <cell r="E562" t="str">
            <v>CN CTY CP ÔTÔ XUÂN KIÊN VINAXUKI</v>
          </cell>
          <cell r="F562" t="str">
            <v>TIỀN PHONG, MÊ LINH, HN</v>
          </cell>
          <cell r="H562" t="str">
            <v>110141363</v>
          </cell>
          <cell r="J562" t="str">
            <v>24/11/2011</v>
          </cell>
          <cell r="K562" t="str">
            <v>9/12/2011</v>
          </cell>
          <cell r="L562">
            <v>54666.363636363632</v>
          </cell>
          <cell r="M562">
            <v>5466.636363636364</v>
          </cell>
          <cell r="O562">
            <v>60133</v>
          </cell>
          <cell r="Y562">
            <v>81407</v>
          </cell>
          <cell r="Z562">
            <v>1502173</v>
          </cell>
          <cell r="AA562" t="str">
            <v>BKAV-0400-070100-11-0400_054</v>
          </cell>
          <cell r="AC562" t="str">
            <v>OANH</v>
          </cell>
        </row>
        <row r="563">
          <cell r="D563" t="str">
            <v>110141364</v>
          </cell>
          <cell r="E563" t="str">
            <v>CN CTY CP ÔTÔ XUÂN KIÊN VINAXUKI</v>
          </cell>
          <cell r="F563" t="str">
            <v>TIỀN PHONG, MÊ LINH, HN</v>
          </cell>
          <cell r="H563" t="str">
            <v>110141364</v>
          </cell>
          <cell r="J563" t="str">
            <v>24/11/2011</v>
          </cell>
          <cell r="K563" t="str">
            <v>9/12/2011</v>
          </cell>
          <cell r="L563">
            <v>54666.363636363632</v>
          </cell>
          <cell r="M563">
            <v>5466.636363636364</v>
          </cell>
          <cell r="O563">
            <v>60133</v>
          </cell>
          <cell r="Y563">
            <v>104962</v>
          </cell>
          <cell r="Z563">
            <v>1800697</v>
          </cell>
          <cell r="AA563" t="str">
            <v>BKAV-0400-070100-11-0400_054</v>
          </cell>
          <cell r="AC563" t="str">
            <v>OANH</v>
          </cell>
        </row>
        <row r="564">
          <cell r="D564" t="str">
            <v>110141365</v>
          </cell>
          <cell r="E564" t="str">
            <v>CN CTY CP ÔTÔ XUÂN KIÊN VINAXUKI</v>
          </cell>
          <cell r="F564" t="str">
            <v>TIỀN PHONG, MÊ LINH, HN</v>
          </cell>
          <cell r="H564" t="str">
            <v>110141365</v>
          </cell>
          <cell r="J564" t="str">
            <v>25/11/2011</v>
          </cell>
          <cell r="K564" t="str">
            <v>10/12/2011</v>
          </cell>
          <cell r="L564">
            <v>54666.363636363632</v>
          </cell>
          <cell r="M564">
            <v>5466.636363636364</v>
          </cell>
          <cell r="O564">
            <v>60133</v>
          </cell>
          <cell r="Y564">
            <v>105051</v>
          </cell>
          <cell r="Z564">
            <v>1800543</v>
          </cell>
          <cell r="AA564" t="str">
            <v>BKAV-0400-070100-11-0400_055</v>
          </cell>
          <cell r="AC564" t="str">
            <v>OANH</v>
          </cell>
        </row>
        <row r="565">
          <cell r="D565" t="str">
            <v>110141366</v>
          </cell>
          <cell r="E565" t="str">
            <v>CN CTY CP ÔTÔ XUÂN KIÊN VINAXUKI</v>
          </cell>
          <cell r="F565" t="str">
            <v>TIỀN PHONG, MÊ LINH, HN</v>
          </cell>
          <cell r="H565" t="str">
            <v>110141366</v>
          </cell>
          <cell r="J565" t="str">
            <v>25/11/2011</v>
          </cell>
          <cell r="K565" t="str">
            <v>10/12/2011</v>
          </cell>
          <cell r="L565">
            <v>54666.363636363632</v>
          </cell>
          <cell r="M565">
            <v>5466.636363636364</v>
          </cell>
          <cell r="O565">
            <v>60133</v>
          </cell>
          <cell r="Y565">
            <v>104917</v>
          </cell>
          <cell r="Z565">
            <v>1800639</v>
          </cell>
          <cell r="AA565" t="str">
            <v>BKAV-0400-070100-11-0400_055</v>
          </cell>
          <cell r="AC565" t="str">
            <v>OANH</v>
          </cell>
        </row>
        <row r="566">
          <cell r="D566" t="str">
            <v>110141358</v>
          </cell>
          <cell r="E566" t="str">
            <v>CN CTY CP ÔTÔ XUÂN KIÊN VINAXUKI</v>
          </cell>
          <cell r="F566" t="str">
            <v>TIỀN PHONG, MÊ LINH, HN</v>
          </cell>
          <cell r="H566" t="str">
            <v>110141358</v>
          </cell>
          <cell r="J566" t="str">
            <v>18/11/2011</v>
          </cell>
          <cell r="K566" t="str">
            <v>3/12/2011</v>
          </cell>
          <cell r="L566">
            <v>54666.363636363632</v>
          </cell>
          <cell r="M566">
            <v>5466.636363636364</v>
          </cell>
          <cell r="O566">
            <v>60133</v>
          </cell>
          <cell r="Y566">
            <v>105015</v>
          </cell>
          <cell r="Z566">
            <v>1600444</v>
          </cell>
          <cell r="AA566" t="str">
            <v>BKAV-0400-070100-11-0400_056</v>
          </cell>
          <cell r="AC566" t="str">
            <v>OANH</v>
          </cell>
        </row>
        <row r="567">
          <cell r="D567" t="str">
            <v>110141367</v>
          </cell>
          <cell r="E567" t="str">
            <v>CN CTY CP ÔTÔ XUÂN KIÊN VINAXUKI</v>
          </cell>
          <cell r="F567" t="str">
            <v>TIỀN PHONG, MÊ LINH, HN</v>
          </cell>
          <cell r="H567" t="str">
            <v>110141367</v>
          </cell>
          <cell r="J567" t="str">
            <v>26/11/2011</v>
          </cell>
          <cell r="K567" t="str">
            <v>11/12/2011</v>
          </cell>
          <cell r="L567">
            <v>54666.363636363632</v>
          </cell>
          <cell r="M567">
            <v>5466.636363636364</v>
          </cell>
          <cell r="O567">
            <v>60133</v>
          </cell>
          <cell r="Y567">
            <v>105044</v>
          </cell>
          <cell r="Z567">
            <v>1800672</v>
          </cell>
          <cell r="AA567" t="str">
            <v>BKAV-0400-070100-11-0400_057</v>
          </cell>
          <cell r="AC567" t="str">
            <v>OANH</v>
          </cell>
        </row>
        <row r="568">
          <cell r="D568" t="str">
            <v>110141234</v>
          </cell>
          <cell r="E568" t="str">
            <v xml:space="preserve">Nguyễn Văn Lợi </v>
          </cell>
          <cell r="F568" t="str">
            <v>42A1, ngõ 120, tổ 49, đường Trần Bình, Cầu Giấy, HN</v>
          </cell>
          <cell r="G568" t="str">
            <v>Không có</v>
          </cell>
          <cell r="H568" t="str">
            <v>110141234</v>
          </cell>
          <cell r="J568" t="str">
            <v>23/11/2011</v>
          </cell>
          <cell r="K568" t="str">
            <v>23/11/2012</v>
          </cell>
          <cell r="L568">
            <v>345000</v>
          </cell>
          <cell r="M568">
            <v>34500</v>
          </cell>
          <cell r="O568">
            <v>379500</v>
          </cell>
          <cell r="Q568" t="str">
            <v>23/11/2011</v>
          </cell>
          <cell r="S568" t="str">
            <v>Kia Morning</v>
          </cell>
          <cell r="U568">
            <v>5</v>
          </cell>
          <cell r="Y568" t="str">
            <v>006078</v>
          </cell>
          <cell r="Z568" t="str">
            <v>003132</v>
          </cell>
          <cell r="AA568" t="str">
            <v>BKAV-0400-070100-11-0400_058</v>
          </cell>
          <cell r="AB568" t="str">
            <v>23/11/2011</v>
          </cell>
          <cell r="AC568" t="str">
            <v>huyền</v>
          </cell>
        </row>
        <row r="569">
          <cell r="D569" t="str">
            <v>110141225</v>
          </cell>
          <cell r="E569" t="str">
            <v>NGUYỄN THỊ LỤA</v>
          </cell>
          <cell r="F569" t="str">
            <v>ĐỘI 3, ĐAN THÊ, SƠN TRÀ, BA VÌ, HÀ NỘI.</v>
          </cell>
          <cell r="H569" t="str">
            <v>110141225</v>
          </cell>
          <cell r="J569" t="str">
            <v>22/11/2011</v>
          </cell>
          <cell r="K569" t="str">
            <v>22/11/2012</v>
          </cell>
          <cell r="L569">
            <v>690000</v>
          </cell>
          <cell r="M569">
            <v>69000</v>
          </cell>
          <cell r="N569">
            <v>50000</v>
          </cell>
          <cell r="O569">
            <v>809000</v>
          </cell>
          <cell r="Y569" t="str">
            <v>0030956</v>
          </cell>
          <cell r="Z569" t="str">
            <v>0153422</v>
          </cell>
          <cell r="AA569" t="str">
            <v>BKAV-0400-070100-11-0400_059</v>
          </cell>
          <cell r="AB569" t="str">
            <v>Giang</v>
          </cell>
          <cell r="AC569" t="str">
            <v>Giang</v>
          </cell>
        </row>
        <row r="570">
          <cell r="D570" t="str">
            <v>110141368</v>
          </cell>
          <cell r="E570" t="str">
            <v>CN CTY CP ÔTÔ XUÂN KIÊN VINAXUKI</v>
          </cell>
          <cell r="F570" t="str">
            <v>TIỀN PHONG, MÊ LINH, HN</v>
          </cell>
          <cell r="H570" t="str">
            <v>110141368</v>
          </cell>
          <cell r="J570" t="str">
            <v>28/11/2011</v>
          </cell>
          <cell r="K570" t="str">
            <v>13/12/2011</v>
          </cell>
          <cell r="L570">
            <v>60133</v>
          </cell>
          <cell r="M570">
            <v>5466.636363636364</v>
          </cell>
          <cell r="N570">
            <v>54666.363636363632</v>
          </cell>
          <cell r="O570">
            <v>54666.363636363632</v>
          </cell>
          <cell r="Y570">
            <v>104900</v>
          </cell>
          <cell r="Z570">
            <v>1800560</v>
          </cell>
          <cell r="AA570" t="str">
            <v>BKAV-0400-070100-11-0400_060</v>
          </cell>
          <cell r="AC570" t="str">
            <v>OANH</v>
          </cell>
        </row>
        <row r="571">
          <cell r="D571" t="str">
            <v>110141369</v>
          </cell>
          <cell r="E571" t="str">
            <v>CN CTY CP ÔTÔ XUÂN KIÊN VINAXUKI</v>
          </cell>
          <cell r="F571" t="str">
            <v>TIỀN PHONG, MÊ LINH, HN</v>
          </cell>
          <cell r="H571" t="str">
            <v>110141369</v>
          </cell>
          <cell r="J571" t="str">
            <v>29/11/2011</v>
          </cell>
          <cell r="K571" t="str">
            <v>14/12/2011</v>
          </cell>
          <cell r="L571">
            <v>60133</v>
          </cell>
          <cell r="M571">
            <v>5466.636363636364</v>
          </cell>
          <cell r="N571">
            <v>54666.363636363632</v>
          </cell>
          <cell r="O571">
            <v>54666.363636363632</v>
          </cell>
          <cell r="Y571">
            <v>100347</v>
          </cell>
          <cell r="Z571">
            <v>582738</v>
          </cell>
          <cell r="AA571" t="str">
            <v>BKAV-0400-070100-11-0400_061</v>
          </cell>
          <cell r="AC571" t="str">
            <v>OANH</v>
          </cell>
        </row>
        <row r="572">
          <cell r="D572" t="str">
            <v>110141370</v>
          </cell>
          <cell r="E572" t="str">
            <v>CN CTY CP ÔTÔ XUÂN KIÊN VINAXUKI</v>
          </cell>
          <cell r="F572" t="str">
            <v>TIỀN PHONG, MÊ LINH, HN</v>
          </cell>
          <cell r="H572" t="str">
            <v>110141370</v>
          </cell>
          <cell r="J572" t="str">
            <v>29/11/2011</v>
          </cell>
          <cell r="K572" t="str">
            <v>14/12/2011</v>
          </cell>
          <cell r="L572">
            <v>117058</v>
          </cell>
          <cell r="M572">
            <v>10641.636363636364</v>
          </cell>
          <cell r="N572">
            <v>106416.36363636363</v>
          </cell>
          <cell r="O572">
            <v>106416.36363636363</v>
          </cell>
          <cell r="Y572">
            <v>60202</v>
          </cell>
          <cell r="Z572">
            <v>11087327</v>
          </cell>
          <cell r="AA572" t="str">
            <v>BKAV-0400-070100-11-0400_061</v>
          </cell>
          <cell r="AC572" t="str">
            <v>OANH</v>
          </cell>
        </row>
        <row r="573">
          <cell r="D573" t="str">
            <v>110141371</v>
          </cell>
          <cell r="E573" t="str">
            <v>CN CTY CP ÔTÔ XUÂN KIÊN VINAXUKI</v>
          </cell>
          <cell r="F573" t="str">
            <v>TIỀN PHONG, MÊ LINH, HN</v>
          </cell>
          <cell r="H573" t="str">
            <v>110141371</v>
          </cell>
          <cell r="J573" t="str">
            <v>29/11/2011</v>
          </cell>
          <cell r="K573" t="str">
            <v>14/12/2011</v>
          </cell>
          <cell r="L573">
            <v>117058</v>
          </cell>
          <cell r="M573">
            <v>10641.636363636364</v>
          </cell>
          <cell r="N573">
            <v>106416.36363636363</v>
          </cell>
          <cell r="O573">
            <v>106416.36363636363</v>
          </cell>
          <cell r="Y573">
            <v>60204</v>
          </cell>
          <cell r="Z573">
            <v>11087319</v>
          </cell>
          <cell r="AA573" t="str">
            <v>BKAV-0400-070100-11-0400_061</v>
          </cell>
          <cell r="AC573" t="str">
            <v>OANH</v>
          </cell>
        </row>
        <row r="574">
          <cell r="D574" t="str">
            <v>110140781</v>
          </cell>
          <cell r="E574" t="str">
            <v>Công ty CP xây dựng năng lượng</v>
          </cell>
          <cell r="F574" t="str">
            <v>Tầng 7, tòa nhà Sông Đà.</v>
          </cell>
          <cell r="G574" t="str">
            <v>Không có</v>
          </cell>
          <cell r="H574" t="str">
            <v>110140781</v>
          </cell>
          <cell r="I574" t="str">
            <v>29X-3320</v>
          </cell>
          <cell r="J574">
            <v>40614</v>
          </cell>
          <cell r="K574">
            <v>40980</v>
          </cell>
          <cell r="L574">
            <v>690000</v>
          </cell>
          <cell r="M574">
            <v>69000</v>
          </cell>
          <cell r="N574">
            <v>140000</v>
          </cell>
          <cell r="O574">
            <v>899000</v>
          </cell>
          <cell r="Q574">
            <v>40614</v>
          </cell>
          <cell r="U574">
            <v>7</v>
          </cell>
          <cell r="AA574" t="str">
            <v>BKAV-0400-070100-11-0400_062</v>
          </cell>
          <cell r="AB574">
            <v>40614</v>
          </cell>
          <cell r="AC574" t="str">
            <v>huyền</v>
          </cell>
        </row>
        <row r="575">
          <cell r="D575" t="str">
            <v>110141372</v>
          </cell>
          <cell r="E575" t="str">
            <v>CN CTY CP ÔTÔ XUÂN KIÊN VINAXUKI</v>
          </cell>
          <cell r="F575" t="str">
            <v>TIỀN PHONG, MÊ LINH, HN</v>
          </cell>
          <cell r="G575" t="str">
            <v>HÀ NỘI</v>
          </cell>
          <cell r="H575" t="str">
            <v>110141372</v>
          </cell>
          <cell r="J575" t="str">
            <v>2/12/2011</v>
          </cell>
          <cell r="K575" t="str">
            <v>17/12/2011</v>
          </cell>
          <cell r="L575">
            <v>54666.363636363632</v>
          </cell>
          <cell r="M575">
            <v>5466.636363636364</v>
          </cell>
          <cell r="O575">
            <v>60133</v>
          </cell>
          <cell r="Y575">
            <v>101250</v>
          </cell>
          <cell r="Z575">
            <v>705858</v>
          </cell>
          <cell r="AA575" t="str">
            <v>BKAV-0400-070100-11-0400_063</v>
          </cell>
          <cell r="AB575">
            <v>40879</v>
          </cell>
          <cell r="AC575" t="str">
            <v>OANH</v>
          </cell>
        </row>
        <row r="576">
          <cell r="D576" t="str">
            <v>110141373</v>
          </cell>
          <cell r="E576" t="str">
            <v>CN CTY CP ÔTÔ XUÂN KIÊN VINAXUKI</v>
          </cell>
          <cell r="F576" t="str">
            <v>TIỀN PHONG, MÊ LINH, HN</v>
          </cell>
          <cell r="G576" t="str">
            <v>HÀ NỘI</v>
          </cell>
          <cell r="H576" t="str">
            <v>110141373</v>
          </cell>
          <cell r="J576" t="str">
            <v>2/12/2011</v>
          </cell>
          <cell r="K576" t="str">
            <v>17/12/2011</v>
          </cell>
          <cell r="L576">
            <v>54666.363636363632</v>
          </cell>
          <cell r="M576">
            <v>5466.636363636364</v>
          </cell>
          <cell r="O576">
            <v>60133</v>
          </cell>
          <cell r="Y576">
            <v>104979</v>
          </cell>
          <cell r="Z576">
            <v>1600376</v>
          </cell>
          <cell r="AA576" t="str">
            <v>BKAV-0400-070100-11-0400_063</v>
          </cell>
          <cell r="AB576">
            <v>40879</v>
          </cell>
          <cell r="AC576" t="str">
            <v>OANH</v>
          </cell>
        </row>
        <row r="577">
          <cell r="D577" t="str">
            <v>110141374</v>
          </cell>
          <cell r="E577" t="str">
            <v>CN CTY CP ÔTÔ XUÂN KIÊN VINAXUKI</v>
          </cell>
          <cell r="F577" t="str">
            <v>TIỀN PHONG, MÊ LINH, HN</v>
          </cell>
          <cell r="G577" t="str">
            <v>HÀ NỘI</v>
          </cell>
          <cell r="H577" t="str">
            <v>110141374</v>
          </cell>
          <cell r="J577" t="str">
            <v>2/12/2011</v>
          </cell>
          <cell r="K577" t="str">
            <v>17/12/2011</v>
          </cell>
          <cell r="L577">
            <v>54666.363636363632</v>
          </cell>
          <cell r="M577">
            <v>5466.636363636364</v>
          </cell>
          <cell r="O577">
            <v>60133</v>
          </cell>
          <cell r="Y577">
            <v>104946</v>
          </cell>
          <cell r="Z577">
            <v>1800539</v>
          </cell>
          <cell r="AA577" t="str">
            <v>BKAV-0400-070100-11-0400_063</v>
          </cell>
          <cell r="AB577">
            <v>40879</v>
          </cell>
          <cell r="AC577" t="str">
            <v>OANH</v>
          </cell>
        </row>
        <row r="578">
          <cell r="D578" t="str">
            <v>110141375</v>
          </cell>
          <cell r="E578" t="str">
            <v>HỦY</v>
          </cell>
          <cell r="H578" t="str">
            <v>110141375</v>
          </cell>
          <cell r="AB578">
            <v>40882</v>
          </cell>
          <cell r="AC578" t="str">
            <v>OANH</v>
          </cell>
        </row>
        <row r="579">
          <cell r="D579" t="str">
            <v>110141376</v>
          </cell>
          <cell r="E579" t="str">
            <v>CN CTY CP ÔTÔ XUÂN KIÊN VINAXUKI</v>
          </cell>
          <cell r="F579" t="str">
            <v>TIỀN PHONG, MÊ LINH, HN</v>
          </cell>
          <cell r="G579" t="str">
            <v>HÀ NỘI</v>
          </cell>
          <cell r="H579" t="str">
            <v>110141376</v>
          </cell>
          <cell r="J579" t="str">
            <v>2/12/2011</v>
          </cell>
          <cell r="K579" t="str">
            <v>17/12/201</v>
          </cell>
          <cell r="L579">
            <v>146666.36363636362</v>
          </cell>
          <cell r="M579">
            <v>14666.636363636362</v>
          </cell>
          <cell r="N579">
            <v>146666.36363636362</v>
          </cell>
          <cell r="O579">
            <v>161332.99999999997</v>
          </cell>
          <cell r="Y579">
            <v>50004</v>
          </cell>
          <cell r="Z579">
            <v>190093</v>
          </cell>
          <cell r="AA579" t="str">
            <v>BKAV-0400-070100-11-0400_064</v>
          </cell>
          <cell r="AB579">
            <v>40882</v>
          </cell>
          <cell r="AC579" t="str">
            <v>OANH</v>
          </cell>
        </row>
        <row r="580">
          <cell r="D580" t="str">
            <v>110141377</v>
          </cell>
          <cell r="E580" t="str">
            <v>CN CTY CP ÔTÔ XUÂN KIÊN VINAXUKI</v>
          </cell>
          <cell r="F580" t="str">
            <v>TIỀN PHONG, MÊ LINH, HN</v>
          </cell>
          <cell r="G580" t="str">
            <v>HÀ NỘI</v>
          </cell>
          <cell r="H580" t="str">
            <v>110141377</v>
          </cell>
          <cell r="J580" t="str">
            <v>5/12/2011</v>
          </cell>
          <cell r="K580" t="str">
            <v>20/12/201</v>
          </cell>
          <cell r="L580">
            <v>54666.363636363632</v>
          </cell>
          <cell r="M580">
            <v>5466.636363636364</v>
          </cell>
          <cell r="N580">
            <v>54666.363636363632</v>
          </cell>
          <cell r="O580">
            <v>60133</v>
          </cell>
          <cell r="Y580">
            <v>105016</v>
          </cell>
          <cell r="Z580">
            <v>1800513</v>
          </cell>
          <cell r="AA580" t="str">
            <v>BKAV-0400-070100-11-0400_064</v>
          </cell>
          <cell r="AB580">
            <v>40882</v>
          </cell>
          <cell r="AC580" t="str">
            <v>OANH</v>
          </cell>
        </row>
        <row r="581">
          <cell r="D581" t="str">
            <v>110141378</v>
          </cell>
          <cell r="E581" t="str">
            <v>CN CTY CP ÔTÔ XUÂN KIÊN VINAXUKI</v>
          </cell>
          <cell r="F581" t="str">
            <v>TIỀN PHONG, MÊ LINH, HN</v>
          </cell>
          <cell r="G581" t="str">
            <v>HÀ NỘI</v>
          </cell>
          <cell r="H581" t="str">
            <v>110141378</v>
          </cell>
          <cell r="J581" t="str">
            <v>5/12/2011</v>
          </cell>
          <cell r="K581" t="str">
            <v>20/12/201</v>
          </cell>
          <cell r="L581">
            <v>54666.363636363632</v>
          </cell>
          <cell r="M581">
            <v>5466.636363636364</v>
          </cell>
          <cell r="N581">
            <v>54666.363636363632</v>
          </cell>
          <cell r="O581">
            <v>60133</v>
          </cell>
          <cell r="Y581">
            <v>121863</v>
          </cell>
          <cell r="Z581">
            <v>110900011</v>
          </cell>
          <cell r="AA581" t="str">
            <v>BKAV-0400-070100-11-0400_064</v>
          </cell>
          <cell r="AB581">
            <v>40882</v>
          </cell>
          <cell r="AC581" t="str">
            <v>OANH</v>
          </cell>
        </row>
        <row r="582">
          <cell r="D582" t="str">
            <v>110150986</v>
          </cell>
          <cell r="E582" t="str">
            <v>NGUYỄN XUÂN ĐỒNG</v>
          </cell>
          <cell r="F582" t="str">
            <v>HÀ NỘI</v>
          </cell>
          <cell r="H582" t="str">
            <v>110150986</v>
          </cell>
          <cell r="I582" t="str">
            <v>29C-059.91</v>
          </cell>
          <cell r="J582" t="str">
            <v>30/11/2011</v>
          </cell>
          <cell r="K582" t="str">
            <v>30/11/2012</v>
          </cell>
          <cell r="L582">
            <v>656000</v>
          </cell>
          <cell r="M582">
            <v>65600</v>
          </cell>
          <cell r="O582">
            <v>721600</v>
          </cell>
          <cell r="AA582" t="str">
            <v>BKAV-0400-070100-11-0400_065</v>
          </cell>
          <cell r="AB582">
            <v>40884</v>
          </cell>
          <cell r="AC582" t="str">
            <v>OANH</v>
          </cell>
        </row>
        <row r="583">
          <cell r="D583" t="str">
            <v>110150987</v>
          </cell>
          <cell r="E583" t="str">
            <v>MAI HẢI ĐƯỜNG</v>
          </cell>
          <cell r="F583" t="str">
            <v>HÀ NỘI</v>
          </cell>
          <cell r="H583" t="str">
            <v>110150987</v>
          </cell>
          <cell r="I583" t="str">
            <v>29C-080.71</v>
          </cell>
          <cell r="J583" t="str">
            <v>30/11/2011</v>
          </cell>
          <cell r="K583" t="str">
            <v>30/11/2012</v>
          </cell>
          <cell r="L583">
            <v>656000</v>
          </cell>
          <cell r="M583">
            <v>65600</v>
          </cell>
          <cell r="O583">
            <v>721600</v>
          </cell>
          <cell r="AA583" t="str">
            <v>BKAV-0400-070100-11-0400_065</v>
          </cell>
          <cell r="AB583">
            <v>40884</v>
          </cell>
          <cell r="AC583" t="str">
            <v>OANH</v>
          </cell>
        </row>
        <row r="584">
          <cell r="D584" t="str">
            <v>110141379</v>
          </cell>
          <cell r="E584" t="str">
            <v>CN CTY CP ÔTÔ XUÂN KIÊN VINAXUKI</v>
          </cell>
          <cell r="F584" t="str">
            <v>TIỀN PHONG, MÊ LINH, HN</v>
          </cell>
          <cell r="G584" t="str">
            <v>HÀ NỘI</v>
          </cell>
          <cell r="H584" t="str">
            <v>110141379</v>
          </cell>
          <cell r="J584" t="str">
            <v>6/12/2011</v>
          </cell>
          <cell r="K584" t="str">
            <v>21/12/201</v>
          </cell>
          <cell r="L584">
            <v>54666.363636363632</v>
          </cell>
          <cell r="M584">
            <v>5466.636363636364</v>
          </cell>
          <cell r="O584">
            <v>60133</v>
          </cell>
          <cell r="Y584">
            <v>110219</v>
          </cell>
          <cell r="Z584">
            <v>1888306</v>
          </cell>
          <cell r="AA584" t="str">
            <v>BKAV-0400-070100-11-0400_066</v>
          </cell>
          <cell r="AB584">
            <v>40884</v>
          </cell>
          <cell r="AC584" t="str">
            <v>OANH</v>
          </cell>
        </row>
        <row r="585">
          <cell r="D585" t="str">
            <v>110141380</v>
          </cell>
          <cell r="E585" t="str">
            <v>CN CTY CP ÔTÔ XUÂN KIÊN VINAXUKI</v>
          </cell>
          <cell r="F585" t="str">
            <v>TIỀN PHONG, MÊ LINH, HN</v>
          </cell>
          <cell r="G585" t="str">
            <v>HÀ NỘI</v>
          </cell>
          <cell r="H585" t="str">
            <v>110141380</v>
          </cell>
          <cell r="J585" t="str">
            <v>7/12/2011</v>
          </cell>
          <cell r="K585" t="str">
            <v>22/12/201</v>
          </cell>
          <cell r="L585">
            <v>54666.363636363632</v>
          </cell>
          <cell r="M585">
            <v>5466.636363636364</v>
          </cell>
          <cell r="O585">
            <v>60133</v>
          </cell>
          <cell r="Y585">
            <v>105046</v>
          </cell>
          <cell r="Z585">
            <v>1600360</v>
          </cell>
          <cell r="AA585" t="str">
            <v>BKAV-0400-070100-11-0400_066</v>
          </cell>
          <cell r="AB585">
            <v>40884</v>
          </cell>
          <cell r="AC585" t="str">
            <v>OANH</v>
          </cell>
        </row>
        <row r="586">
          <cell r="D586" t="str">
            <v>110141381</v>
          </cell>
          <cell r="E586" t="str">
            <v>CN CTY CP ÔTÔ XUÂN KIÊN VINAXUKI</v>
          </cell>
          <cell r="F586" t="str">
            <v>TIỀN PHONG, MÊ LINH, HN</v>
          </cell>
          <cell r="G586" t="str">
            <v>HÀ NỘI</v>
          </cell>
          <cell r="H586" t="str">
            <v>110141381</v>
          </cell>
          <cell r="J586" t="str">
            <v>8/12/2011</v>
          </cell>
          <cell r="K586" t="str">
            <v>23/12/201</v>
          </cell>
          <cell r="L586">
            <v>54666.363636363632</v>
          </cell>
          <cell r="M586">
            <v>5466.636363636364</v>
          </cell>
          <cell r="O586">
            <v>60133</v>
          </cell>
          <cell r="Y586">
            <v>105010</v>
          </cell>
          <cell r="Z586">
            <v>1600409</v>
          </cell>
          <cell r="AA586" t="str">
            <v>BKAV-0400-070100-11-0400_066</v>
          </cell>
          <cell r="AB586">
            <v>40884</v>
          </cell>
          <cell r="AC586" t="str">
            <v>OANH</v>
          </cell>
        </row>
        <row r="587">
          <cell r="D587" t="str">
            <v>110141382</v>
          </cell>
          <cell r="E587" t="str">
            <v>CN CTY CP ÔTÔ XUÂN KIÊN VINAXUKI</v>
          </cell>
          <cell r="F587" t="str">
            <v>TIỀN PHONG, MÊ LINH, HN</v>
          </cell>
          <cell r="G587" t="str">
            <v>HÀ NỘI</v>
          </cell>
          <cell r="H587" t="str">
            <v>110141382</v>
          </cell>
          <cell r="J587" t="str">
            <v>8/12/2011</v>
          </cell>
          <cell r="K587" t="str">
            <v>23/12/201</v>
          </cell>
          <cell r="L587">
            <v>54666.363636363632</v>
          </cell>
          <cell r="M587">
            <v>5466.636363636364</v>
          </cell>
          <cell r="O587">
            <v>60133</v>
          </cell>
          <cell r="Y587">
            <v>94896</v>
          </cell>
          <cell r="Z587">
            <v>1800509</v>
          </cell>
          <cell r="AA587" t="str">
            <v>BKAV-0400-070100-11-0400_066</v>
          </cell>
          <cell r="AB587">
            <v>40884</v>
          </cell>
          <cell r="AC587" t="str">
            <v>OANH</v>
          </cell>
        </row>
        <row r="588">
          <cell r="D588" t="str">
            <v>110141383</v>
          </cell>
          <cell r="E588" t="str">
            <v>CN CTY CP ÔTÔ XUÂN KIÊN VINAXUKI</v>
          </cell>
          <cell r="F588" t="str">
            <v>TIỀN PHONG, MÊ LINH, HN</v>
          </cell>
          <cell r="G588" t="str">
            <v>HÀ NỘI</v>
          </cell>
          <cell r="H588" t="str">
            <v>110141383</v>
          </cell>
          <cell r="J588" t="str">
            <v>8/12/2011</v>
          </cell>
          <cell r="K588" t="str">
            <v>23/12/201</v>
          </cell>
          <cell r="L588">
            <v>54666.363636363632</v>
          </cell>
          <cell r="M588">
            <v>5466.636363636364</v>
          </cell>
          <cell r="O588">
            <v>60133</v>
          </cell>
          <cell r="Y588">
            <v>61404</v>
          </cell>
          <cell r="Z588">
            <v>1503799</v>
          </cell>
          <cell r="AA588" t="str">
            <v>BKAV-0400-070100-11-0400_066</v>
          </cell>
          <cell r="AB588">
            <v>40884</v>
          </cell>
          <cell r="AC588" t="str">
            <v>OANH</v>
          </cell>
        </row>
        <row r="589">
          <cell r="D589" t="str">
            <v>110141384</v>
          </cell>
          <cell r="E589" t="str">
            <v>CN CTY CP ÔTÔ XUÂN KIÊN VINAXUKI</v>
          </cell>
          <cell r="F589" t="str">
            <v>TIỀN PHONG, MÊ LINH, HN</v>
          </cell>
          <cell r="G589" t="str">
            <v>HÀ NỘI</v>
          </cell>
          <cell r="H589" t="str">
            <v>110141384</v>
          </cell>
          <cell r="J589" t="str">
            <v>8/12/2011</v>
          </cell>
          <cell r="K589" t="str">
            <v>23/12/201</v>
          </cell>
          <cell r="L589">
            <v>54666.363636363632</v>
          </cell>
          <cell r="M589">
            <v>5466.636363636364</v>
          </cell>
          <cell r="O589">
            <v>60133</v>
          </cell>
          <cell r="Y589">
            <v>104973</v>
          </cell>
          <cell r="Z589">
            <v>1800607</v>
          </cell>
          <cell r="AA589" t="str">
            <v>BKAV-0400-070100-11-0400_066</v>
          </cell>
          <cell r="AB589">
            <v>40884</v>
          </cell>
          <cell r="AC589" t="str">
            <v>OANH</v>
          </cell>
        </row>
        <row r="590">
          <cell r="D590" t="str">
            <v>110141385</v>
          </cell>
          <cell r="E590" t="str">
            <v>CN CTY CP ÔTÔ XUÂN KIÊN VINAXUKI</v>
          </cell>
          <cell r="F590" t="str">
            <v>TIỀN PHONG, MÊ LINH, HN</v>
          </cell>
          <cell r="G590" t="str">
            <v>HÀ NỘI</v>
          </cell>
          <cell r="H590" t="str">
            <v>110141385</v>
          </cell>
          <cell r="J590" t="str">
            <v>8/12/2011</v>
          </cell>
          <cell r="K590" t="str">
            <v>23/12/201</v>
          </cell>
          <cell r="L590">
            <v>54666.363636363632</v>
          </cell>
          <cell r="M590">
            <v>5466.636363636364</v>
          </cell>
          <cell r="O590">
            <v>60133</v>
          </cell>
          <cell r="Y590">
            <v>104920</v>
          </cell>
          <cell r="Z590">
            <v>1800655</v>
          </cell>
          <cell r="AA590" t="str">
            <v>BKAV-0400-070100-11-0400_066</v>
          </cell>
          <cell r="AB590">
            <v>40884</v>
          </cell>
          <cell r="AC590" t="str">
            <v>OANH</v>
          </cell>
        </row>
        <row r="591">
          <cell r="D591" t="str">
            <v>110141386</v>
          </cell>
          <cell r="E591" t="str">
            <v>CN CTY CP ÔTÔ XUÂN KIÊN VINAXUKI</v>
          </cell>
          <cell r="F591" t="str">
            <v>TIỀN PHONG, MÊ LINH, HN</v>
          </cell>
          <cell r="G591" t="str">
            <v>HÀ NỘI</v>
          </cell>
          <cell r="H591" t="str">
            <v>110141386</v>
          </cell>
          <cell r="J591" t="str">
            <v>8/12/2011</v>
          </cell>
          <cell r="K591" t="str">
            <v>23/12/201</v>
          </cell>
          <cell r="L591">
            <v>54666.363636363632</v>
          </cell>
          <cell r="M591">
            <v>5466.636363636364</v>
          </cell>
          <cell r="O591">
            <v>60133</v>
          </cell>
          <cell r="Y591">
            <v>104909</v>
          </cell>
          <cell r="Z591">
            <v>1900732</v>
          </cell>
          <cell r="AA591" t="str">
            <v>BKAV-0400-070100-11-0400_066</v>
          </cell>
          <cell r="AB591">
            <v>40884</v>
          </cell>
          <cell r="AC591" t="str">
            <v>OANH</v>
          </cell>
        </row>
        <row r="592">
          <cell r="D592" t="str">
            <v>110141387</v>
          </cell>
          <cell r="E592" t="str">
            <v>CN CTY CP ÔTÔ XUÂN KIÊN VINAXUKI</v>
          </cell>
          <cell r="F592" t="str">
            <v>TIỀN PHONG, MÊ LINH, HN</v>
          </cell>
          <cell r="G592" t="str">
            <v>HÀ NỘI</v>
          </cell>
          <cell r="H592" t="str">
            <v>110141387</v>
          </cell>
          <cell r="J592" t="str">
            <v>10/12/2011</v>
          </cell>
          <cell r="K592" t="str">
            <v>25/12/201</v>
          </cell>
          <cell r="L592">
            <v>54666.363636363632</v>
          </cell>
          <cell r="M592">
            <v>5466.636363636364</v>
          </cell>
          <cell r="O592">
            <v>60133</v>
          </cell>
          <cell r="Y592">
            <v>105012</v>
          </cell>
          <cell r="Z592">
            <v>1600363</v>
          </cell>
          <cell r="AA592" t="str">
            <v>BKAV-0400-070100-11-0400_067</v>
          </cell>
          <cell r="AB592">
            <v>40887</v>
          </cell>
          <cell r="AC592" t="str">
            <v>OANH</v>
          </cell>
        </row>
        <row r="593">
          <cell r="D593" t="str">
            <v>110141388</v>
          </cell>
          <cell r="E593" t="str">
            <v>CN CTY CP ÔTÔ XUÂN KIÊN VINAXUKI</v>
          </cell>
          <cell r="F593" t="str">
            <v>TIỀN PHONG, MÊ LINH, HN</v>
          </cell>
          <cell r="G593" t="str">
            <v>HÀ NỘI</v>
          </cell>
          <cell r="H593" t="str">
            <v>110141388</v>
          </cell>
          <cell r="J593" t="str">
            <v>10/12/2011</v>
          </cell>
          <cell r="K593" t="str">
            <v>25/12/201</v>
          </cell>
          <cell r="L593">
            <v>54666.363636363632</v>
          </cell>
          <cell r="M593">
            <v>5466.636363636364</v>
          </cell>
          <cell r="O593">
            <v>60133</v>
          </cell>
          <cell r="Y593">
            <v>60875</v>
          </cell>
          <cell r="Z593" t="str">
            <v>0803677</v>
          </cell>
          <cell r="AA593" t="str">
            <v>BKAV-0400-070100-11-0400_067</v>
          </cell>
          <cell r="AB593">
            <v>40887</v>
          </cell>
          <cell r="AC593" t="str">
            <v>OANH</v>
          </cell>
        </row>
        <row r="594">
          <cell r="D594" t="str">
            <v>110141389</v>
          </cell>
          <cell r="E594" t="str">
            <v>CN CTY CP ÔTÔ XUÂN KIÊN VINAXUKI</v>
          </cell>
          <cell r="F594" t="str">
            <v>TIỀN PHONG, MÊ LINH, HN</v>
          </cell>
          <cell r="G594" t="str">
            <v>HÀ NỘI</v>
          </cell>
          <cell r="H594" t="str">
            <v>110141389</v>
          </cell>
          <cell r="J594" t="str">
            <v>10/12/2011</v>
          </cell>
          <cell r="K594" t="str">
            <v>25/12/201</v>
          </cell>
          <cell r="L594">
            <v>54666.363636363632</v>
          </cell>
          <cell r="M594">
            <v>5466.636363636364</v>
          </cell>
          <cell r="O594">
            <v>60133</v>
          </cell>
          <cell r="Y594">
            <v>105002</v>
          </cell>
          <cell r="Z594">
            <v>1800504</v>
          </cell>
          <cell r="AA594" t="str">
            <v>BKAV-0400-070100-11-0400_067</v>
          </cell>
          <cell r="AB594">
            <v>40887</v>
          </cell>
          <cell r="AC594" t="str">
            <v>OANH</v>
          </cell>
        </row>
        <row r="595">
          <cell r="D595" t="str">
            <v>110141390</v>
          </cell>
          <cell r="E595" t="str">
            <v>CN CTY CP ÔTÔ XUÂN KIÊN VINAXUKI</v>
          </cell>
          <cell r="F595" t="str">
            <v>TIỀN PHONG, MÊ LINH, HN</v>
          </cell>
          <cell r="G595" t="str">
            <v>HÀ NỘI</v>
          </cell>
          <cell r="H595" t="str">
            <v>110141390</v>
          </cell>
          <cell r="J595" t="str">
            <v>10/12/2011</v>
          </cell>
          <cell r="K595" t="str">
            <v>25/12/201</v>
          </cell>
          <cell r="L595">
            <v>54666.363636363632</v>
          </cell>
          <cell r="M595">
            <v>5466.636363636364</v>
          </cell>
          <cell r="O595">
            <v>60133</v>
          </cell>
          <cell r="Y595">
            <v>104915</v>
          </cell>
          <cell r="Z595">
            <v>1800638</v>
          </cell>
          <cell r="AA595" t="str">
            <v>BKAV-0400-070100-11-0400_067</v>
          </cell>
          <cell r="AB595">
            <v>40887</v>
          </cell>
          <cell r="AC595" t="str">
            <v>OANH</v>
          </cell>
        </row>
        <row r="596">
          <cell r="D596" t="str">
            <v>110141391</v>
          </cell>
          <cell r="E596" t="str">
            <v>CN CTY CP ÔTÔ XUÂN KIÊN VINAXUKI</v>
          </cell>
          <cell r="F596" t="str">
            <v>TIỀN PHONG, MÊ LINH, HN</v>
          </cell>
          <cell r="G596" t="str">
            <v>HÀ NỘI</v>
          </cell>
          <cell r="H596" t="str">
            <v>110141391</v>
          </cell>
          <cell r="J596" t="str">
            <v>12/12/2011</v>
          </cell>
          <cell r="K596" t="str">
            <v>27/12/201</v>
          </cell>
          <cell r="L596">
            <v>106416.36363636363</v>
          </cell>
          <cell r="M596">
            <v>10641.636363636364</v>
          </cell>
          <cell r="O596">
            <v>117058</v>
          </cell>
          <cell r="Y596">
            <v>100602</v>
          </cell>
          <cell r="Z596">
            <v>1759754</v>
          </cell>
          <cell r="AA596" t="str">
            <v>BKAV-0400-070100-11-0400_068</v>
          </cell>
          <cell r="AB596">
            <v>40889</v>
          </cell>
          <cell r="AC596" t="str">
            <v>OANH</v>
          </cell>
        </row>
        <row r="597">
          <cell r="D597" t="str">
            <v>110141392</v>
          </cell>
          <cell r="E597" t="str">
            <v>CN CTY CP ÔTÔ XUÂN KIÊN VINAXUKI</v>
          </cell>
          <cell r="F597" t="str">
            <v>TIỀN PHONG, MÊ LINH, HN</v>
          </cell>
          <cell r="G597" t="str">
            <v>HÀ NỘI</v>
          </cell>
          <cell r="H597" t="str">
            <v>110141392</v>
          </cell>
          <cell r="J597" t="str">
            <v>12/12/2011</v>
          </cell>
          <cell r="K597" t="str">
            <v>27/12/201</v>
          </cell>
          <cell r="L597">
            <v>106416.36363636363</v>
          </cell>
          <cell r="M597">
            <v>10641.636363636364</v>
          </cell>
          <cell r="O597">
            <v>117058</v>
          </cell>
          <cell r="Y597">
            <v>100609</v>
          </cell>
          <cell r="Z597">
            <v>1759764</v>
          </cell>
          <cell r="AA597" t="str">
            <v>BKAV-0400-070100-11-0400_068</v>
          </cell>
          <cell r="AB597">
            <v>40889</v>
          </cell>
          <cell r="AC597" t="str">
            <v>OANH</v>
          </cell>
        </row>
        <row r="598">
          <cell r="D598" t="str">
            <v>110140541</v>
          </cell>
          <cell r="E598" t="str">
            <v>NGHIÊM VĂN QUẢNG</v>
          </cell>
          <cell r="F598" t="str">
            <v>302,B2 Tập thể nhà máy in tiền Quốc Tử Giám</v>
          </cell>
          <cell r="H598" t="str">
            <v>1100140541</v>
          </cell>
          <cell r="J598" t="str">
            <v>26/09/2011</v>
          </cell>
          <cell r="K598" t="str">
            <v>26/09/2012</v>
          </cell>
          <cell r="L598">
            <v>345000</v>
          </cell>
          <cell r="M598">
            <v>34500</v>
          </cell>
          <cell r="O598">
            <v>379500</v>
          </cell>
          <cell r="P598" t="str">
            <v>0399990400</v>
          </cell>
          <cell r="Q598" t="str">
            <v>26/09/2011</v>
          </cell>
          <cell r="S598" t="str">
            <v>ô tô con</v>
          </cell>
          <cell r="U598">
            <v>5</v>
          </cell>
          <cell r="V598">
            <v>2011</v>
          </cell>
          <cell r="Y598" t="str">
            <v>903512</v>
          </cell>
          <cell r="Z598" t="str">
            <v>A0853747892KC2</v>
          </cell>
          <cell r="AA598" t="str">
            <v>BKAV-0400-070100-11-0400_069</v>
          </cell>
          <cell r="AB598">
            <v>40889</v>
          </cell>
          <cell r="AC598" t="str">
            <v>YEN</v>
          </cell>
        </row>
        <row r="599">
          <cell r="D599" t="str">
            <v>110140542</v>
          </cell>
          <cell r="E599" t="str">
            <v>NGUYỄN THANH VĨNH</v>
          </cell>
          <cell r="F599" t="str">
            <v>Thanh Xuân Bắc, Thanh Xuân, Hà Nội</v>
          </cell>
          <cell r="H599" t="str">
            <v>1100140542</v>
          </cell>
          <cell r="J599">
            <v>40585</v>
          </cell>
          <cell r="K599">
            <v>40950</v>
          </cell>
          <cell r="L599">
            <v>345000</v>
          </cell>
          <cell r="M599">
            <v>34500</v>
          </cell>
          <cell r="O599">
            <v>379500</v>
          </cell>
          <cell r="P599" t="str">
            <v>0399990400</v>
          </cell>
          <cell r="Q599">
            <v>40585</v>
          </cell>
          <cell r="S599" t="str">
            <v>ô tô con</v>
          </cell>
          <cell r="U599">
            <v>5</v>
          </cell>
          <cell r="V599">
            <v>2011</v>
          </cell>
          <cell r="Y599" t="str">
            <v>906856</v>
          </cell>
          <cell r="Z599" t="str">
            <v>F16030312302</v>
          </cell>
          <cell r="AA599" t="str">
            <v>BKAV-0400-070100-11-0400_069</v>
          </cell>
          <cell r="AB599">
            <v>40889</v>
          </cell>
          <cell r="AC599" t="str">
            <v>YEN</v>
          </cell>
        </row>
        <row r="600">
          <cell r="D600" t="str">
            <v>110140543</v>
          </cell>
          <cell r="E600" t="str">
            <v>PHẠM PHÚ CƯỜNG</v>
          </cell>
          <cell r="F600" t="str">
            <v>Tập thể bao bì xuất khẩu, 10A Nghĩa Dũng, Phúc Xá, Hà Nội</v>
          </cell>
          <cell r="H600" t="str">
            <v>1100140543</v>
          </cell>
          <cell r="J600">
            <v>40644</v>
          </cell>
          <cell r="K600">
            <v>41010</v>
          </cell>
          <cell r="L600">
            <v>345000</v>
          </cell>
          <cell r="M600">
            <v>34500</v>
          </cell>
          <cell r="O600">
            <v>379500</v>
          </cell>
          <cell r="P600" t="str">
            <v>0399990400</v>
          </cell>
          <cell r="Q600">
            <v>40644</v>
          </cell>
          <cell r="S600" t="str">
            <v>ô tô con</v>
          </cell>
          <cell r="U600">
            <v>5</v>
          </cell>
          <cell r="V600">
            <v>2011</v>
          </cell>
          <cell r="Y600">
            <v>906687</v>
          </cell>
          <cell r="Z600" t="str">
            <v>B12D1632367KC3</v>
          </cell>
          <cell r="AA600" t="str">
            <v>BKAV-0400-070100-11-0400_069</v>
          </cell>
          <cell r="AB600">
            <v>40889</v>
          </cell>
          <cell r="AC600" t="str">
            <v>YEN</v>
          </cell>
        </row>
        <row r="601">
          <cell r="D601" t="str">
            <v>110140544</v>
          </cell>
          <cell r="E601" t="str">
            <v>NGÔ THỊ THANH</v>
          </cell>
          <cell r="F601" t="str">
            <v>Tổ 18, Vĩnh Hưng, Hoàng Mai, Hà Nội</v>
          </cell>
          <cell r="H601" t="str">
            <v>1100140544</v>
          </cell>
          <cell r="J601" t="str">
            <v>25/11/2011</v>
          </cell>
          <cell r="K601" t="str">
            <v>25/11/2012</v>
          </cell>
          <cell r="L601">
            <v>345000</v>
          </cell>
          <cell r="M601">
            <v>34500</v>
          </cell>
          <cell r="O601">
            <v>379500</v>
          </cell>
          <cell r="P601" t="str">
            <v>0399990400</v>
          </cell>
          <cell r="Q601" t="str">
            <v>25/11/2011</v>
          </cell>
          <cell r="S601" t="str">
            <v>ô tô con</v>
          </cell>
          <cell r="U601">
            <v>5</v>
          </cell>
          <cell r="V601">
            <v>2011</v>
          </cell>
          <cell r="Y601">
            <v>905194</v>
          </cell>
          <cell r="Z601" t="str">
            <v>770424kc2</v>
          </cell>
          <cell r="AA601" t="str">
            <v>BKAV-0400-070100-11-0400_069</v>
          </cell>
          <cell r="AB601">
            <v>40889</v>
          </cell>
          <cell r="AC601" t="str">
            <v>YEN</v>
          </cell>
        </row>
        <row r="602">
          <cell r="D602" t="str">
            <v>110141047</v>
          </cell>
          <cell r="E602" t="str">
            <v>CÔNG TY CP DƯỢC AN HỒNG</v>
          </cell>
          <cell r="F602" t="str">
            <v>23, nghách 16,ngõ 86, Tô Vĩnh Diện, Thanh Xuân, Hà Nội.</v>
          </cell>
          <cell r="H602" t="str">
            <v>110141047</v>
          </cell>
          <cell r="I602" t="str">
            <v>30U-9911</v>
          </cell>
          <cell r="J602">
            <v>40674</v>
          </cell>
          <cell r="K602">
            <v>41040</v>
          </cell>
          <cell r="L602">
            <v>690000</v>
          </cell>
          <cell r="M602">
            <v>69000</v>
          </cell>
          <cell r="N602">
            <v>160000</v>
          </cell>
          <cell r="O602">
            <v>919000</v>
          </cell>
          <cell r="Q602">
            <v>40674</v>
          </cell>
          <cell r="S602" t="str">
            <v>ô tô du lịch</v>
          </cell>
          <cell r="U602">
            <v>8</v>
          </cell>
          <cell r="Y602" t="str">
            <v>499260604</v>
          </cell>
          <cell r="AA602" t="str">
            <v>BKAV-0400-070100-11-0400_070</v>
          </cell>
          <cell r="AB602">
            <v>40890</v>
          </cell>
          <cell r="AC602" t="str">
            <v>YEN</v>
          </cell>
        </row>
        <row r="603">
          <cell r="D603" t="str">
            <v>110141393</v>
          </cell>
          <cell r="E603" t="str">
            <v>CN CTY CP ÔTÔ XUÂN KIÊN VINAXUKI</v>
          </cell>
          <cell r="F603" t="str">
            <v>TIỀN PHONG, MÊ LINH, HN</v>
          </cell>
          <cell r="G603" t="str">
            <v>HÀ NỘI</v>
          </cell>
          <cell r="H603" t="str">
            <v>110141393</v>
          </cell>
          <cell r="J603" t="str">
            <v>14/12/2011</v>
          </cell>
          <cell r="K603" t="str">
            <v>29/12/2011</v>
          </cell>
          <cell r="L603">
            <v>106416.36363636363</v>
          </cell>
          <cell r="M603">
            <v>10641.636363636364</v>
          </cell>
          <cell r="O603">
            <v>117058</v>
          </cell>
          <cell r="Y603">
            <v>10027</v>
          </cell>
          <cell r="Z603">
            <v>1719377</v>
          </cell>
          <cell r="AA603" t="str">
            <v>BKAV-0400-070100-11-0400_071</v>
          </cell>
          <cell r="AB603">
            <v>40891</v>
          </cell>
          <cell r="AC603" t="str">
            <v>OANH</v>
          </cell>
        </row>
        <row r="604">
          <cell r="D604" t="str">
            <v>110141394</v>
          </cell>
          <cell r="E604" t="str">
            <v>CN CTY CP ÔTÔ XUÂN KIÊN VINAXUKI</v>
          </cell>
          <cell r="F604" t="str">
            <v>TIỀN PHONG, MÊ LINH, HN</v>
          </cell>
          <cell r="G604" t="str">
            <v>NGHE AN</v>
          </cell>
          <cell r="H604" t="str">
            <v>110141394</v>
          </cell>
          <cell r="J604" t="str">
            <v>19/12/2011</v>
          </cell>
          <cell r="K604" t="str">
            <v>4/1/2012</v>
          </cell>
          <cell r="L604">
            <v>54666.363636363632</v>
          </cell>
          <cell r="M604">
            <v>5466.636363636364</v>
          </cell>
          <cell r="O604">
            <v>60133</v>
          </cell>
          <cell r="Y604">
            <v>105005</v>
          </cell>
          <cell r="Z604">
            <v>1900781</v>
          </cell>
          <cell r="AA604" t="str">
            <v>BKAV-0400-070100-11-0400_072</v>
          </cell>
          <cell r="AB604">
            <v>40896</v>
          </cell>
          <cell r="AC604" t="str">
            <v>OANH</v>
          </cell>
        </row>
        <row r="605">
          <cell r="D605" t="str">
            <v>110141395</v>
          </cell>
          <cell r="E605" t="str">
            <v>CN CTY CP ÔTÔ XUÂN KIÊN VINAXUKI</v>
          </cell>
          <cell r="F605" t="str">
            <v>TIỀN PHONG, MÊ LINH, HN</v>
          </cell>
          <cell r="G605" t="str">
            <v>THANH HOÁ</v>
          </cell>
          <cell r="H605" t="str">
            <v>110141395</v>
          </cell>
          <cell r="J605" t="str">
            <v>19/12/2011</v>
          </cell>
          <cell r="K605" t="str">
            <v>4/1/2012</v>
          </cell>
          <cell r="L605">
            <v>54666.363636363632</v>
          </cell>
          <cell r="M605">
            <v>5466.636363636364</v>
          </cell>
          <cell r="O605">
            <v>60133</v>
          </cell>
          <cell r="Y605">
            <v>94849</v>
          </cell>
          <cell r="Z605">
            <v>1800524</v>
          </cell>
          <cell r="AA605" t="str">
            <v>BKAV-0400-070100-11-0400_072</v>
          </cell>
          <cell r="AB605">
            <v>40896</v>
          </cell>
          <cell r="AC605" t="str">
            <v>OANH</v>
          </cell>
        </row>
        <row r="606">
          <cell r="D606" t="str">
            <v>110140624</v>
          </cell>
          <cell r="E606" t="str">
            <v>CTY CPTM NĂNG LƯỢNG THĂNG LONG</v>
          </cell>
          <cell r="F606" t="str">
            <v>62/168 KIM GIANG, HM, HN</v>
          </cell>
          <cell r="H606">
            <v>110140624</v>
          </cell>
          <cell r="I606" t="str">
            <v>30Z-6511</v>
          </cell>
          <cell r="J606">
            <v>40824</v>
          </cell>
          <cell r="K606">
            <v>41190</v>
          </cell>
          <cell r="L606">
            <v>345000</v>
          </cell>
          <cell r="M606">
            <v>34500</v>
          </cell>
          <cell r="N606">
            <v>50000</v>
          </cell>
          <cell r="O606">
            <v>429500</v>
          </cell>
          <cell r="AA606" t="str">
            <v>BKAV-0400-070100-11-0400_073</v>
          </cell>
          <cell r="AB606">
            <v>40897</v>
          </cell>
          <cell r="AC606" t="str">
            <v>Giang</v>
          </cell>
        </row>
        <row r="607">
          <cell r="D607" t="str">
            <v>110141396</v>
          </cell>
          <cell r="E607" t="str">
            <v>CN CTY CP ÔTÔ XUÂN KIÊN VINAXUKI</v>
          </cell>
          <cell r="F607" t="str">
            <v>TIỀN PHONG, MÊ LINH, HN</v>
          </cell>
          <cell r="G607" t="str">
            <v>HÀ NỘI</v>
          </cell>
          <cell r="H607" t="str">
            <v>110141396</v>
          </cell>
          <cell r="J607">
            <v>40897</v>
          </cell>
          <cell r="K607">
            <v>40913</v>
          </cell>
          <cell r="L607">
            <v>54666.363636363632</v>
          </cell>
          <cell r="M607">
            <v>5466.636363636364</v>
          </cell>
          <cell r="O607">
            <v>60133</v>
          </cell>
          <cell r="Y607">
            <v>10061</v>
          </cell>
          <cell r="Z607">
            <v>91227836</v>
          </cell>
          <cell r="AA607" t="str">
            <v>BKAV-0400-070100-11-0400_074</v>
          </cell>
          <cell r="AB607">
            <v>40897</v>
          </cell>
          <cell r="AC607" t="str">
            <v>OANH</v>
          </cell>
        </row>
        <row r="608">
          <cell r="D608" t="str">
            <v>110141397</v>
          </cell>
          <cell r="E608" t="str">
            <v>CN CTY CP ÔTÔ XUÂN KIÊN VINAXUKI</v>
          </cell>
          <cell r="F608" t="str">
            <v>TIỀN PHONG, MÊ LINH, HN</v>
          </cell>
          <cell r="G608" t="str">
            <v>HÀ NỘI</v>
          </cell>
          <cell r="H608" t="str">
            <v>110141397</v>
          </cell>
          <cell r="J608" t="str">
            <v>21/12/2011</v>
          </cell>
          <cell r="K608" t="str">
            <v>6/1/2012</v>
          </cell>
          <cell r="L608">
            <v>106416.36363636363</v>
          </cell>
          <cell r="M608">
            <v>10641.636363636364</v>
          </cell>
          <cell r="O608">
            <v>117058</v>
          </cell>
          <cell r="Y608">
            <v>120613</v>
          </cell>
          <cell r="Z608">
            <v>1759648</v>
          </cell>
          <cell r="AA608" t="str">
            <v>BKAV-0400-070100-11-0400_075</v>
          </cell>
          <cell r="AB608">
            <v>40898</v>
          </cell>
          <cell r="AC608" t="str">
            <v>OANH</v>
          </cell>
        </row>
        <row r="609">
          <cell r="D609" t="str">
            <v>110141398</v>
          </cell>
          <cell r="E609" t="str">
            <v>CN CTY CP ÔTÔ XUÂN KIÊN VINAXUKI</v>
          </cell>
          <cell r="F609" t="str">
            <v>TIỀN PHONG, MÊ LINH, HN</v>
          </cell>
          <cell r="G609" t="str">
            <v>HÀ NỘI</v>
          </cell>
          <cell r="H609" t="str">
            <v>110141398</v>
          </cell>
          <cell r="J609" t="str">
            <v>26/12/2011</v>
          </cell>
          <cell r="K609" t="str">
            <v>10/1/2012</v>
          </cell>
          <cell r="L609">
            <v>106416.36363636363</v>
          </cell>
          <cell r="M609">
            <v>10641.636363636364</v>
          </cell>
          <cell r="O609">
            <v>117058</v>
          </cell>
          <cell r="Y609">
            <v>120614</v>
          </cell>
          <cell r="Z609">
            <v>1760260</v>
          </cell>
          <cell r="AA609" t="str">
            <v>BKAV-0400-070100-11-0400_076</v>
          </cell>
          <cell r="AB609">
            <v>40903</v>
          </cell>
          <cell r="AC609" t="str">
            <v>OANH</v>
          </cell>
        </row>
        <row r="610">
          <cell r="D610" t="str">
            <v>110141399</v>
          </cell>
          <cell r="E610" t="str">
            <v>CN CTY CP ÔTÔ XUÂN KIÊN VINAXUKI</v>
          </cell>
          <cell r="F610" t="str">
            <v>TIỀN PHONG, MÊ LINH, HN</v>
          </cell>
          <cell r="G610" t="str">
            <v>HÀ NỘI</v>
          </cell>
          <cell r="H610" t="str">
            <v>110141399</v>
          </cell>
          <cell r="J610" t="str">
            <v>26/12/2011</v>
          </cell>
          <cell r="K610" t="str">
            <v>10/1/2012</v>
          </cell>
          <cell r="L610">
            <v>106416.36363636363</v>
          </cell>
          <cell r="M610">
            <v>10641.636363636364</v>
          </cell>
          <cell r="O610">
            <v>117058</v>
          </cell>
          <cell r="Y610">
            <v>120615</v>
          </cell>
          <cell r="Z610">
            <v>1743423</v>
          </cell>
          <cell r="AA610" t="str">
            <v>BKAV-0400-070100-11-0400_076</v>
          </cell>
          <cell r="AB610">
            <v>40903</v>
          </cell>
          <cell r="AC610" t="str">
            <v>OANH</v>
          </cell>
        </row>
        <row r="611">
          <cell r="D611" t="str">
            <v>110141400</v>
          </cell>
          <cell r="E611" t="str">
            <v>CN CTY CP ÔTÔ XUÂN KIÊN VINAXUKI</v>
          </cell>
          <cell r="F611" t="str">
            <v>TIỀN PHONG, MÊ LINH, HN</v>
          </cell>
          <cell r="G611" t="str">
            <v>HÀ NỘI</v>
          </cell>
          <cell r="H611" t="str">
            <v>110141400</v>
          </cell>
          <cell r="J611" t="str">
            <v>27/12/2011</v>
          </cell>
          <cell r="K611" t="str">
            <v>12/1/2012</v>
          </cell>
          <cell r="L611">
            <v>54666.363636363632</v>
          </cell>
          <cell r="M611">
            <v>5466.636363636364</v>
          </cell>
          <cell r="O611">
            <v>60133</v>
          </cell>
          <cell r="Y611">
            <v>105048</v>
          </cell>
          <cell r="Z611">
            <v>1900722</v>
          </cell>
          <cell r="AA611" t="str">
            <v>BKAV-0400-070100-11-0400_077</v>
          </cell>
          <cell r="AB611">
            <v>40906</v>
          </cell>
          <cell r="AC611" t="str">
            <v>OANH</v>
          </cell>
        </row>
        <row r="612">
          <cell r="D612" t="str">
            <v>110141532</v>
          </cell>
          <cell r="E612" t="str">
            <v>CN CTY CP ÔTÔ XUÂN KIÊN VINAXUKI</v>
          </cell>
          <cell r="F612" t="str">
            <v>TIỀN PHONG, MÊ LINH, HN</v>
          </cell>
          <cell r="G612" t="str">
            <v>HÀ NỘI</v>
          </cell>
          <cell r="H612" t="str">
            <v>110141532</v>
          </cell>
          <cell r="J612" t="str">
            <v>28/12/2011</v>
          </cell>
          <cell r="K612" t="str">
            <v>12/1/2012</v>
          </cell>
          <cell r="L612">
            <v>106416.36363636363</v>
          </cell>
          <cell r="M612">
            <v>10641.636363636364</v>
          </cell>
          <cell r="O612">
            <v>117058</v>
          </cell>
          <cell r="Y612">
            <v>120616</v>
          </cell>
          <cell r="Z612">
            <v>1761291</v>
          </cell>
          <cell r="AA612" t="str">
            <v>BKAV-0400-070100-11-0400_077</v>
          </cell>
          <cell r="AB612">
            <v>40906</v>
          </cell>
          <cell r="AC612" t="str">
            <v>OANH</v>
          </cell>
        </row>
        <row r="613">
          <cell r="D613" t="str">
            <v>110140766</v>
          </cell>
          <cell r="E613" t="str">
            <v>Vũ Thị Hiền</v>
          </cell>
          <cell r="F613" t="str">
            <v>Tổ 10, Đại Kim, Hoàng Mai, HN</v>
          </cell>
          <cell r="G613" t="str">
            <v>Không có</v>
          </cell>
          <cell r="H613" t="str">
            <v>110140766</v>
          </cell>
          <cell r="J613" t="str">
            <v>24/12/2011</v>
          </cell>
          <cell r="K613" t="str">
            <v>24/12/2012</v>
          </cell>
          <cell r="L613">
            <v>345000</v>
          </cell>
          <cell r="M613">
            <v>34500</v>
          </cell>
          <cell r="O613">
            <v>379500</v>
          </cell>
          <cell r="Q613" t="str">
            <v>24/12/2011</v>
          </cell>
          <cell r="U613">
            <v>5</v>
          </cell>
          <cell r="Y613" t="str">
            <v>967443</v>
          </cell>
          <cell r="Z613" t="str">
            <v>723591</v>
          </cell>
          <cell r="AA613" t="str">
            <v>BKAV-0400-070100-11-0400_078</v>
          </cell>
          <cell r="AB613" t="str">
            <v>26/12/2011</v>
          </cell>
          <cell r="AC613" t="str">
            <v>huyền</v>
          </cell>
        </row>
        <row r="614">
          <cell r="D614" t="str">
            <v>110141533</v>
          </cell>
          <cell r="E614" t="str">
            <v>CN CTY CP ÔTÔ XUÂN KIÊN VINAXUKI</v>
          </cell>
          <cell r="F614" t="str">
            <v>TIỀN PHONG, MÊ LINH, HN</v>
          </cell>
          <cell r="G614" t="str">
            <v>HÀ NỘI</v>
          </cell>
          <cell r="H614" t="str">
            <v>110141533</v>
          </cell>
          <cell r="J614" t="str">
            <v>29/12/2011</v>
          </cell>
          <cell r="K614" t="str">
            <v>13/1/2012</v>
          </cell>
          <cell r="L614">
            <v>54666.363636363632</v>
          </cell>
          <cell r="M614">
            <v>5466.636363636364</v>
          </cell>
          <cell r="O614">
            <v>60133</v>
          </cell>
          <cell r="Y614">
            <v>105025</v>
          </cell>
          <cell r="Z614">
            <v>1800652</v>
          </cell>
          <cell r="AA614" t="str">
            <v>BKAV-0400-070100-11-0400_079</v>
          </cell>
          <cell r="AB614">
            <v>40907</v>
          </cell>
          <cell r="AC614" t="str">
            <v>OANH</v>
          </cell>
        </row>
        <row r="615">
          <cell r="D615" t="str">
            <v>110141534</v>
          </cell>
          <cell r="E615" t="str">
            <v>CN CTY CP ÔTÔ XUÂN KIÊN VINAXUKI</v>
          </cell>
          <cell r="F615" t="str">
            <v>TIỀN PHONG, MÊ LINH, HN</v>
          </cell>
          <cell r="G615" t="str">
            <v>HÀ NỘI</v>
          </cell>
          <cell r="H615" t="str">
            <v>110141534</v>
          </cell>
          <cell r="J615" t="str">
            <v>29/12/2011</v>
          </cell>
          <cell r="K615" t="str">
            <v>13/1/2012</v>
          </cell>
          <cell r="L615">
            <v>106416.36363636363</v>
          </cell>
          <cell r="M615">
            <v>10641.636363636364</v>
          </cell>
          <cell r="O615">
            <v>117058</v>
          </cell>
          <cell r="Y615">
            <v>10026</v>
          </cell>
          <cell r="Z615">
            <v>1719376</v>
          </cell>
          <cell r="AA615" t="str">
            <v>BKAV-0400-070100-11-0400_079</v>
          </cell>
          <cell r="AB615">
            <v>40907</v>
          </cell>
          <cell r="AC615" t="str">
            <v>OANH</v>
          </cell>
        </row>
        <row r="616">
          <cell r="D616" t="str">
            <v>110141211</v>
          </cell>
          <cell r="E616" t="str">
            <v>CAM KE CUONG</v>
          </cell>
          <cell r="F616" t="str">
            <v>nha 16, ngo TUC MAC, HOAN KIEM, HA NOI</v>
          </cell>
          <cell r="G616" t="str">
            <v>0989197278</v>
          </cell>
          <cell r="H616" t="str">
            <v>110141211</v>
          </cell>
          <cell r="I616" t="str">
            <v>30H - 0160</v>
          </cell>
          <cell r="J616" t="str">
            <v>26/11/2011</v>
          </cell>
          <cell r="K616" t="str">
            <v>26/11/2012</v>
          </cell>
          <cell r="L616">
            <v>345000</v>
          </cell>
          <cell r="M616">
            <v>34500</v>
          </cell>
          <cell r="N616">
            <v>50000</v>
          </cell>
          <cell r="O616">
            <v>429500</v>
          </cell>
          <cell r="P616" t="str">
            <v>0400030006301</v>
          </cell>
          <cell r="Q616" t="str">
            <v>26/11/2011</v>
          </cell>
          <cell r="U616">
            <v>5</v>
          </cell>
          <cell r="Y616" t="str">
            <v>000386</v>
          </cell>
          <cell r="Z616" t="str">
            <v>1950385</v>
          </cell>
          <cell r="AA616" t="str">
            <v>BKAV-0400-070100-11-0400_080</v>
          </cell>
          <cell r="AB616">
            <v>40907</v>
          </cell>
          <cell r="AC616" t="str">
            <v>GIANG</v>
          </cell>
        </row>
        <row r="617">
          <cell r="D617" t="str">
            <v>110141226</v>
          </cell>
          <cell r="E617" t="str">
            <v>CTY CP XD và Dịch vụ thương mại Thiên Sơn</v>
          </cell>
          <cell r="F617" t="str">
            <v>46 Phạm Duy Thông, Ngọc Khánh, Hà Nội.</v>
          </cell>
          <cell r="H617" t="str">
            <v>110141226</v>
          </cell>
          <cell r="I617" t="str">
            <v>30L - 6315</v>
          </cell>
          <cell r="J617">
            <v>40859</v>
          </cell>
          <cell r="K617">
            <v>41225</v>
          </cell>
          <cell r="L617">
            <v>345000</v>
          </cell>
          <cell r="M617">
            <v>34500</v>
          </cell>
          <cell r="N617">
            <v>50000</v>
          </cell>
          <cell r="O617">
            <v>429500</v>
          </cell>
          <cell r="P617" t="str">
            <v>0400030006301</v>
          </cell>
          <cell r="Q617">
            <v>40859</v>
          </cell>
          <cell r="U617">
            <v>5</v>
          </cell>
          <cell r="Y617" t="str">
            <v>101931</v>
          </cell>
          <cell r="Z617" t="str">
            <v>2951931</v>
          </cell>
          <cell r="AA617" t="str">
            <v>BKAV-0400-070100-11-0400_080</v>
          </cell>
          <cell r="AB617">
            <v>40907</v>
          </cell>
          <cell r="AC617" t="str">
            <v>GIANG</v>
          </cell>
        </row>
        <row r="618">
          <cell r="D618" t="str">
            <v>110141227</v>
          </cell>
          <cell r="E618" t="str">
            <v>Tô Thị Thọ</v>
          </cell>
          <cell r="F618" t="str">
            <v>Số 3/276 Ngô Gia Tự, Long Biên, Hà Nội</v>
          </cell>
          <cell r="H618" t="str">
            <v>110141227</v>
          </cell>
          <cell r="I618" t="str">
            <v>31F - 6907</v>
          </cell>
          <cell r="J618">
            <v>40889</v>
          </cell>
          <cell r="K618">
            <v>41255</v>
          </cell>
          <cell r="L618">
            <v>345000</v>
          </cell>
          <cell r="M618">
            <v>34500</v>
          </cell>
          <cell r="N618">
            <v>50000</v>
          </cell>
          <cell r="O618">
            <v>429500</v>
          </cell>
          <cell r="P618" t="str">
            <v>0400030006301</v>
          </cell>
          <cell r="Q618">
            <v>40889</v>
          </cell>
          <cell r="S618" t="str">
            <v>Toyota</v>
          </cell>
          <cell r="U618">
            <v>5</v>
          </cell>
          <cell r="Y618" t="str">
            <v>XA 5000464</v>
          </cell>
          <cell r="Z618" t="str">
            <v>X 038911</v>
          </cell>
          <cell r="AA618" t="str">
            <v>BKAV-0400-070100-11-0400_080</v>
          </cell>
          <cell r="AB618">
            <v>40907</v>
          </cell>
          <cell r="AC618" t="str">
            <v>GIANG</v>
          </cell>
        </row>
        <row r="619">
          <cell r="D619" t="str">
            <v>110141228</v>
          </cell>
          <cell r="E619" t="str">
            <v>NGUYỄN HOÀI THU</v>
          </cell>
          <cell r="F619" t="str">
            <v>2/639/6/5 BẠCH ĐẰNG, HN</v>
          </cell>
          <cell r="H619" t="str">
            <v>110141228</v>
          </cell>
          <cell r="I619" t="str">
            <v>30V-7154</v>
          </cell>
          <cell r="J619" t="str">
            <v>17/12/2011</v>
          </cell>
          <cell r="K619" t="str">
            <v>17/12/2012</v>
          </cell>
          <cell r="L619">
            <v>345000</v>
          </cell>
          <cell r="M619">
            <v>34500</v>
          </cell>
          <cell r="N619">
            <v>50000</v>
          </cell>
          <cell r="O619">
            <v>429500</v>
          </cell>
          <cell r="P619" t="str">
            <v>0400030006301</v>
          </cell>
          <cell r="Q619" t="str">
            <v>17/12/2011</v>
          </cell>
          <cell r="AA619" t="str">
            <v>BKAV-0400-070100-11-0400_080</v>
          </cell>
          <cell r="AB619">
            <v>40907</v>
          </cell>
          <cell r="AC619" t="str">
            <v>GIANG</v>
          </cell>
        </row>
        <row r="620">
          <cell r="D620" t="str">
            <v>110141229</v>
          </cell>
          <cell r="E620" t="str">
            <v>LƯƠNG THÚY MAI</v>
          </cell>
          <cell r="F620" t="str">
            <v>244, BẠCH ĐẰNG, HN</v>
          </cell>
          <cell r="H620" t="str">
            <v>110141229</v>
          </cell>
          <cell r="I620" t="str">
            <v>29A-011.69</v>
          </cell>
          <cell r="J620" t="str">
            <v>17/12/2011</v>
          </cell>
          <cell r="K620" t="str">
            <v>17/12/2012</v>
          </cell>
          <cell r="L620">
            <v>345000</v>
          </cell>
          <cell r="M620">
            <v>34500</v>
          </cell>
          <cell r="N620">
            <v>50000</v>
          </cell>
          <cell r="O620">
            <v>429500</v>
          </cell>
          <cell r="P620" t="str">
            <v>0400030006301</v>
          </cell>
          <cell r="Q620" t="str">
            <v>17/12/2011</v>
          </cell>
          <cell r="AA620" t="str">
            <v>BKAV-0400-070100-11-0400_080</v>
          </cell>
          <cell r="AB620">
            <v>40907</v>
          </cell>
          <cell r="AC620" t="str">
            <v>GIANG</v>
          </cell>
        </row>
        <row r="621">
          <cell r="D621" t="str">
            <v>110141201</v>
          </cell>
          <cell r="E621" t="str">
            <v>Phan Văn Hùng</v>
          </cell>
          <cell r="F621" t="str">
            <v>Tổ 5 giang biên, long biên, hà nội</v>
          </cell>
          <cell r="H621" t="str">
            <v>110141201</v>
          </cell>
          <cell r="I621" t="str">
            <v>29A-02316</v>
          </cell>
          <cell r="J621" t="str">
            <v>27/12/2011</v>
          </cell>
          <cell r="K621" t="str">
            <v>27/12/2012</v>
          </cell>
          <cell r="L621">
            <v>690000</v>
          </cell>
          <cell r="M621">
            <v>69000</v>
          </cell>
          <cell r="N621">
            <v>160000</v>
          </cell>
          <cell r="O621">
            <v>919000</v>
          </cell>
          <cell r="P621" t="str">
            <v>0400030006301</v>
          </cell>
          <cell r="Q621" t="str">
            <v>27/12/2011</v>
          </cell>
          <cell r="S621" t="str">
            <v>toyota</v>
          </cell>
          <cell r="U621">
            <v>8</v>
          </cell>
          <cell r="Y621" t="str">
            <v>8a9301305</v>
          </cell>
          <cell r="Z621" t="str">
            <v>7011365</v>
          </cell>
          <cell r="AA621" t="str">
            <v>BKAV-0400-070100-11-0400_080</v>
          </cell>
          <cell r="AB621">
            <v>40907</v>
          </cell>
          <cell r="AC621" t="str">
            <v>GIANG</v>
          </cell>
        </row>
        <row r="622">
          <cell r="D622" t="str">
            <v>110141202</v>
          </cell>
          <cell r="E622" t="str">
            <v>Nguyễn Thị Kim Ngà</v>
          </cell>
          <cell r="F622" t="str">
            <v>P708, CT6, DN1 KĐTM Định Công, Hoàng mai Hà Nội.</v>
          </cell>
          <cell r="H622" t="str">
            <v>110141202</v>
          </cell>
          <cell r="I622" t="str">
            <v>29X - 6863</v>
          </cell>
          <cell r="J622" t="str">
            <v>30/12/2011</v>
          </cell>
          <cell r="K622" t="str">
            <v>30/12/2012</v>
          </cell>
          <cell r="L622">
            <v>690000</v>
          </cell>
          <cell r="M622">
            <v>69000</v>
          </cell>
          <cell r="N622">
            <v>70000</v>
          </cell>
          <cell r="O622">
            <v>829000</v>
          </cell>
          <cell r="P622" t="str">
            <v>0400030006301</v>
          </cell>
          <cell r="Q622" t="str">
            <v>30/12/2011</v>
          </cell>
          <cell r="S622" t="str">
            <v>force everest</v>
          </cell>
          <cell r="U622">
            <v>7</v>
          </cell>
          <cell r="Y622" t="str">
            <v>00770</v>
          </cell>
          <cell r="Z622" t="str">
            <v>605855</v>
          </cell>
          <cell r="AA622" t="str">
            <v>BKAV-0400-070100-11-0400_080</v>
          </cell>
          <cell r="AB622">
            <v>40907</v>
          </cell>
          <cell r="AC622" t="str">
            <v>GIANG</v>
          </cell>
        </row>
        <row r="623">
          <cell r="D623" t="str">
            <v>110140516</v>
          </cell>
          <cell r="E623" t="str">
            <v>ĐỖ ViẾT DƯƠNG</v>
          </cell>
          <cell r="H623" t="str">
            <v>110140516</v>
          </cell>
          <cell r="I623" t="str">
            <v>30Z-8947</v>
          </cell>
          <cell r="J623">
            <v>40766</v>
          </cell>
          <cell r="K623">
            <v>41132</v>
          </cell>
          <cell r="L623">
            <v>656000</v>
          </cell>
          <cell r="M623">
            <v>65600</v>
          </cell>
          <cell r="N623">
            <v>60000</v>
          </cell>
          <cell r="O623">
            <v>781600</v>
          </cell>
          <cell r="Y623" t="str">
            <v>07029902</v>
          </cell>
          <cell r="Z623" t="str">
            <v>000061</v>
          </cell>
          <cell r="AA623" t="str">
            <v>BKAV-0400-070100-11-0400_081</v>
          </cell>
          <cell r="AB623">
            <v>40907</v>
          </cell>
          <cell r="AC623" t="str">
            <v>YEN</v>
          </cell>
        </row>
        <row r="624">
          <cell r="D624" t="str">
            <v>110140632</v>
          </cell>
          <cell r="E624" t="str">
            <v xml:space="preserve">PHẠM HỮU PHÚC </v>
          </cell>
          <cell r="F624" t="str">
            <v>319 GIẢNG VÕ ,CÁT LINH, ĐỐNG ĐA, HÀ NỘI</v>
          </cell>
          <cell r="G624" t="str">
            <v>KHÔNG CÓ</v>
          </cell>
          <cell r="H624" t="str">
            <v>110140632</v>
          </cell>
          <cell r="I624" t="str">
            <v>29Z-1834</v>
          </cell>
          <cell r="J624" t="str">
            <v>23/11/2011</v>
          </cell>
          <cell r="K624" t="str">
            <v>23/11/2012</v>
          </cell>
          <cell r="L624">
            <v>690000</v>
          </cell>
          <cell r="M624">
            <v>69000</v>
          </cell>
          <cell r="N624">
            <v>160000</v>
          </cell>
          <cell r="O624">
            <v>919000</v>
          </cell>
          <cell r="R624">
            <v>40907</v>
          </cell>
          <cell r="U624">
            <v>7</v>
          </cell>
          <cell r="AA624" t="str">
            <v>BKAV-0400-070100-11-0400_081</v>
          </cell>
          <cell r="AB624">
            <v>40907</v>
          </cell>
          <cell r="AC624" t="str">
            <v>Luan</v>
          </cell>
          <cell r="AD624" t="str">
            <v>Đã nhập</v>
          </cell>
        </row>
        <row r="625">
          <cell r="D625" t="str">
            <v>110140699</v>
          </cell>
          <cell r="E625" t="str">
            <v>LÊ THỊ QUYÊN</v>
          </cell>
          <cell r="F625" t="str">
            <v>308 TỔ 46 PHƯƠNG LIỆT ,ĐỐNG ĐA, HÀ NỘI</v>
          </cell>
          <cell r="G625" t="str">
            <v>KHÔNG CÓ</v>
          </cell>
          <cell r="H625" t="str">
            <v>110140699</v>
          </cell>
          <cell r="I625" t="str">
            <v>30V-4022</v>
          </cell>
          <cell r="J625" t="str">
            <v>22/11/2011</v>
          </cell>
          <cell r="K625" t="str">
            <v>22/11/2012</v>
          </cell>
          <cell r="L625">
            <v>690000</v>
          </cell>
          <cell r="M625">
            <v>69000</v>
          </cell>
          <cell r="N625">
            <v>140000</v>
          </cell>
          <cell r="O625">
            <v>899000</v>
          </cell>
          <cell r="R625">
            <v>40907</v>
          </cell>
          <cell r="U625">
            <v>7</v>
          </cell>
          <cell r="AA625" t="str">
            <v>BKAV-0400-070100-11-0400_081</v>
          </cell>
          <cell r="AB625">
            <v>40907</v>
          </cell>
          <cell r="AC625" t="str">
            <v>Luan</v>
          </cell>
          <cell r="AD625" t="str">
            <v>Đã nhập</v>
          </cell>
        </row>
        <row r="626">
          <cell r="D626" t="str">
            <v>110140700</v>
          </cell>
          <cell r="E626" t="str">
            <v xml:space="preserve">PHẠM HỮU PHÚC </v>
          </cell>
          <cell r="F626" t="str">
            <v>319 GIẢNG VÕ ,CÁT LINH, ĐỐNG ĐA,  HÀ NỘI</v>
          </cell>
          <cell r="G626" t="str">
            <v>KHÔNG CÓ</v>
          </cell>
          <cell r="H626" t="str">
            <v>110140700</v>
          </cell>
          <cell r="I626" t="str">
            <v>30U-9291</v>
          </cell>
          <cell r="J626">
            <v>40555</v>
          </cell>
          <cell r="K626">
            <v>40920</v>
          </cell>
          <cell r="L626">
            <v>345000</v>
          </cell>
          <cell r="M626">
            <v>34500</v>
          </cell>
          <cell r="O626">
            <v>379500</v>
          </cell>
          <cell r="R626">
            <v>40907</v>
          </cell>
          <cell r="U626">
            <v>5</v>
          </cell>
          <cell r="AA626" t="str">
            <v>BKAV-0400-070100-11-0400_081</v>
          </cell>
          <cell r="AB626">
            <v>40907</v>
          </cell>
          <cell r="AC626" t="str">
            <v>Luan</v>
          </cell>
          <cell r="AD626" t="str">
            <v>Đã nhập</v>
          </cell>
        </row>
        <row r="627">
          <cell r="D627" t="str">
            <v>110140417</v>
          </cell>
          <cell r="E627" t="str">
            <v>NGUYỄN TRUNG KIÊN</v>
          </cell>
          <cell r="F627" t="str">
            <v>LIÊN HỒNG , ĐAN PHƯỢNG, HÀ NỘI</v>
          </cell>
          <cell r="G627" t="str">
            <v>KHÔNG CÓ</v>
          </cell>
          <cell r="H627" t="str">
            <v>110140417</v>
          </cell>
          <cell r="I627" t="str">
            <v>H001640/A12909240-XJ6A</v>
          </cell>
          <cell r="J627" t="str">
            <v>15/11/2011</v>
          </cell>
          <cell r="K627" t="str">
            <v>15/11/2012</v>
          </cell>
          <cell r="L627">
            <v>656000</v>
          </cell>
          <cell r="M627">
            <v>65600</v>
          </cell>
          <cell r="N627">
            <v>30000</v>
          </cell>
          <cell r="O627">
            <v>751600</v>
          </cell>
          <cell r="R627">
            <v>40907</v>
          </cell>
          <cell r="U627">
            <v>2</v>
          </cell>
          <cell r="AA627" t="str">
            <v>BKAV-0400-070100-11-0400_081</v>
          </cell>
          <cell r="AB627">
            <v>40907</v>
          </cell>
          <cell r="AC627" t="str">
            <v>Luan</v>
          </cell>
          <cell r="AD627" t="str">
            <v>Đã nhập</v>
          </cell>
        </row>
        <row r="628">
          <cell r="D628" t="str">
            <v>110140418</v>
          </cell>
          <cell r="E628" t="str">
            <v xml:space="preserve">NGUYỄN DANH HẢI </v>
          </cell>
          <cell r="F628" t="str">
            <v>HẠT MÔN ,PHÚC THỌ , HÀ NỘI</v>
          </cell>
          <cell r="G628" t="str">
            <v>KHÔNG CÓ</v>
          </cell>
          <cell r="H628" t="str">
            <v>110140418</v>
          </cell>
          <cell r="I628" t="str">
            <v>H001664/A12909264</v>
          </cell>
          <cell r="J628" t="str">
            <v>21/11/2011</v>
          </cell>
          <cell r="K628" t="str">
            <v>21/11/2012</v>
          </cell>
          <cell r="L628">
            <v>656000</v>
          </cell>
          <cell r="M628">
            <v>65600</v>
          </cell>
          <cell r="N628">
            <v>30000</v>
          </cell>
          <cell r="O628">
            <v>751600</v>
          </cell>
          <cell r="R628">
            <v>40907</v>
          </cell>
          <cell r="U628">
            <v>2</v>
          </cell>
          <cell r="AA628" t="str">
            <v>BKAV-0400-070100-11-0400_081</v>
          </cell>
          <cell r="AB628">
            <v>40907</v>
          </cell>
          <cell r="AC628" t="str">
            <v>Luan</v>
          </cell>
          <cell r="AD628" t="str">
            <v>Đã nhập</v>
          </cell>
        </row>
        <row r="629">
          <cell r="D629" t="str">
            <v>110140419</v>
          </cell>
          <cell r="E629" t="str">
            <v>NGUYỄN XUÂN TRƯỜNG</v>
          </cell>
          <cell r="F629" t="str">
            <v>NGỌC MỸ, QUỐC OAI, HÀ NỘI</v>
          </cell>
          <cell r="G629" t="str">
            <v>KHÔNG CÓ</v>
          </cell>
          <cell r="H629" t="str">
            <v>110140419</v>
          </cell>
          <cell r="I629" t="str">
            <v>H001841 / B06901143</v>
          </cell>
          <cell r="J629" t="str">
            <v>23/11/2011</v>
          </cell>
          <cell r="K629" t="str">
            <v>23/11/2012</v>
          </cell>
          <cell r="L629">
            <v>656000</v>
          </cell>
          <cell r="M629">
            <v>65600</v>
          </cell>
          <cell r="N629">
            <v>30000</v>
          </cell>
          <cell r="O629">
            <v>751600</v>
          </cell>
          <cell r="R629">
            <v>40907</v>
          </cell>
          <cell r="U629">
            <v>2</v>
          </cell>
          <cell r="AA629" t="str">
            <v>BKAV-0400-070100-11-0400_081</v>
          </cell>
          <cell r="AB629">
            <v>40907</v>
          </cell>
          <cell r="AC629" t="str">
            <v>Luan</v>
          </cell>
          <cell r="AD629" t="str">
            <v>Đã nhập</v>
          </cell>
        </row>
        <row r="630">
          <cell r="D630" t="str">
            <v>110140348</v>
          </cell>
          <cell r="E630" t="str">
            <v>THÁI GIA KHÁNH</v>
          </cell>
          <cell r="F630" t="str">
            <v>214 C2 KIM LIÊN, ĐỐNG ĐA, HÀ NỘI</v>
          </cell>
          <cell r="G630" t="str">
            <v xml:space="preserve">KHÔNG CÓ </v>
          </cell>
          <cell r="H630" t="str">
            <v>110140348</v>
          </cell>
          <cell r="I630" t="str">
            <v>035681/031326</v>
          </cell>
          <cell r="J630">
            <v>40555</v>
          </cell>
          <cell r="K630">
            <v>40920</v>
          </cell>
          <cell r="L630">
            <v>345000</v>
          </cell>
          <cell r="M630">
            <v>34500</v>
          </cell>
          <cell r="O630">
            <v>379500</v>
          </cell>
          <cell r="R630">
            <v>40907</v>
          </cell>
          <cell r="U630">
            <v>5</v>
          </cell>
          <cell r="AA630" t="str">
            <v>BKAV-0400-070100-11-0400_081</v>
          </cell>
          <cell r="AB630">
            <v>40907</v>
          </cell>
          <cell r="AC630" t="str">
            <v>Luan</v>
          </cell>
        </row>
        <row r="631">
          <cell r="D631" t="str">
            <v>110140349</v>
          </cell>
          <cell r="E631" t="str">
            <v xml:space="preserve"> HỒ TRUNG DŨNG </v>
          </cell>
          <cell r="F631" t="str">
            <v>KHƯƠNG TRUNG, THANH XUÂN, HÀ NỘI</v>
          </cell>
          <cell r="G631" t="str">
            <v xml:space="preserve">KHÔNG CÓ </v>
          </cell>
          <cell r="H631" t="str">
            <v>110140349</v>
          </cell>
          <cell r="I631" t="str">
            <v>028412/028076</v>
          </cell>
          <cell r="J631" t="str">
            <v>20/12/2011</v>
          </cell>
          <cell r="K631" t="str">
            <v>20/12/2012</v>
          </cell>
          <cell r="L631">
            <v>345000</v>
          </cell>
          <cell r="M631">
            <v>34500</v>
          </cell>
          <cell r="O631">
            <v>379500</v>
          </cell>
          <cell r="R631">
            <v>40907</v>
          </cell>
          <cell r="U631">
            <v>5</v>
          </cell>
          <cell r="AA631" t="str">
            <v>BKAV-0400-070100-11-0400_081</v>
          </cell>
          <cell r="AB631">
            <v>40907</v>
          </cell>
          <cell r="AC631" t="str">
            <v>Luan</v>
          </cell>
        </row>
        <row r="632">
          <cell r="D632" t="str">
            <v>110140350</v>
          </cell>
          <cell r="E632" t="str">
            <v>ĐẶNG THỊ LOAN</v>
          </cell>
          <cell r="F632" t="str">
            <v>TỔ 28 Đ. GIANG , LONG BIÊN , HÀ NỘI</v>
          </cell>
          <cell r="G632" t="str">
            <v xml:space="preserve">KHÔNG CÓ </v>
          </cell>
          <cell r="H632" t="str">
            <v>110140350</v>
          </cell>
          <cell r="I632" t="str">
            <v>29A-479.07</v>
          </cell>
          <cell r="J632" t="str">
            <v>26/12/2011</v>
          </cell>
          <cell r="K632" t="str">
            <v>26/12/2012</v>
          </cell>
          <cell r="L632">
            <v>345000</v>
          </cell>
          <cell r="M632">
            <v>34500</v>
          </cell>
          <cell r="O632">
            <v>379500</v>
          </cell>
          <cell r="R632">
            <v>40907</v>
          </cell>
          <cell r="U632">
            <v>5</v>
          </cell>
          <cell r="AA632" t="str">
            <v>BKAV-0400-070100-11-0400_081</v>
          </cell>
          <cell r="AB632">
            <v>40907</v>
          </cell>
          <cell r="AC632" t="str">
            <v>Luan</v>
          </cell>
        </row>
        <row r="633">
          <cell r="D633" t="str">
            <v>110140635</v>
          </cell>
          <cell r="E633" t="str">
            <v>CTY CP ĐẦU TƯ VÀ XÂY DỰNG TÀI PHÁT</v>
          </cell>
          <cell r="F633" t="str">
            <v>KHƯƠNG TRUNG , THANH XUÂN, HÀ NỘI</v>
          </cell>
          <cell r="G633" t="str">
            <v xml:space="preserve">KHÔNG CÓ </v>
          </cell>
          <cell r="H633" t="str">
            <v>110140635</v>
          </cell>
          <cell r="I633" t="str">
            <v>30X-6918</v>
          </cell>
          <cell r="J633" t="str">
            <v>19/12/2011</v>
          </cell>
          <cell r="K633" t="str">
            <v>19/12/2012</v>
          </cell>
          <cell r="L633">
            <v>345000</v>
          </cell>
          <cell r="M633">
            <v>34500</v>
          </cell>
          <cell r="N633">
            <v>100000</v>
          </cell>
          <cell r="O633">
            <v>479500</v>
          </cell>
          <cell r="R633">
            <v>40907</v>
          </cell>
          <cell r="U633">
            <v>5</v>
          </cell>
          <cell r="AA633" t="str">
            <v>BKAV-0400-070100-11-0400_081</v>
          </cell>
          <cell r="AB633">
            <v>40907</v>
          </cell>
          <cell r="AC633" t="str">
            <v>Luan</v>
          </cell>
        </row>
        <row r="634">
          <cell r="D634" t="str">
            <v>110140636</v>
          </cell>
          <cell r="E634" t="str">
            <v>HOÀNG VĂN HỮU</v>
          </cell>
          <cell r="F634" t="str">
            <v>48 CỬA BẮC , BA ĐÌNH, HÀ NỘI</v>
          </cell>
          <cell r="G634" t="str">
            <v xml:space="preserve">KHÔNG CÓ </v>
          </cell>
          <cell r="H634" t="str">
            <v>110140636</v>
          </cell>
          <cell r="I634" t="str">
            <v>30N-4178</v>
          </cell>
          <cell r="J634" t="str">
            <v>19/12/2011</v>
          </cell>
          <cell r="K634" t="str">
            <v>19/12/2012</v>
          </cell>
          <cell r="L634">
            <v>345000</v>
          </cell>
          <cell r="M634">
            <v>34500</v>
          </cell>
          <cell r="N634">
            <v>250000</v>
          </cell>
          <cell r="O634">
            <v>629500</v>
          </cell>
          <cell r="R634">
            <v>40907</v>
          </cell>
          <cell r="U634">
            <v>5</v>
          </cell>
          <cell r="AA634" t="str">
            <v>BKAV-0400-070100-11-0400_081</v>
          </cell>
          <cell r="AB634">
            <v>40907</v>
          </cell>
          <cell r="AC634" t="str">
            <v>Luan</v>
          </cell>
        </row>
        <row r="635">
          <cell r="D635" t="str">
            <v>110140637</v>
          </cell>
          <cell r="E635" t="str">
            <v>CTY CP CHẾ TÁC ĐÁ VIỆT NAM</v>
          </cell>
          <cell r="F635" t="str">
            <v>KHU CN CÔNG NGHỆ CAO- KHU CN CAO HÒA LẠC, X THẠCH HÒA , HUYỆN THẠCH THẤT, HÀ NỘI</v>
          </cell>
          <cell r="G635" t="str">
            <v xml:space="preserve">KHÔNG CÓ </v>
          </cell>
          <cell r="H635" t="str">
            <v>110140637</v>
          </cell>
          <cell r="I635" t="str">
            <v>30N-5045</v>
          </cell>
          <cell r="J635" t="str">
            <v>22/12/2011</v>
          </cell>
          <cell r="K635" t="str">
            <v>22/12/2011</v>
          </cell>
          <cell r="L635">
            <v>345000</v>
          </cell>
          <cell r="M635">
            <v>34500</v>
          </cell>
          <cell r="O635">
            <v>379500</v>
          </cell>
          <cell r="R635">
            <v>40907</v>
          </cell>
          <cell r="U635">
            <v>5</v>
          </cell>
          <cell r="AA635" t="str">
            <v>BKAV-0400-070100-11-0400_081</v>
          </cell>
          <cell r="AB635">
            <v>40907</v>
          </cell>
          <cell r="AC635" t="str">
            <v>Luan</v>
          </cell>
        </row>
        <row r="636">
          <cell r="D636" t="str">
            <v>110140420</v>
          </cell>
          <cell r="E636" t="str">
            <v>VƯƠNG QUANG HÙNG</v>
          </cell>
          <cell r="F636" t="str">
            <v>THANH XUÂN , HÀ NỘI</v>
          </cell>
          <cell r="G636" t="str">
            <v xml:space="preserve">KHÔNG CÓ </v>
          </cell>
          <cell r="H636" t="str">
            <v>110140420</v>
          </cell>
          <cell r="I636" t="str">
            <v>30Z-1642</v>
          </cell>
          <cell r="J636">
            <v>40828</v>
          </cell>
          <cell r="K636">
            <v>41194</v>
          </cell>
          <cell r="L636">
            <v>345000</v>
          </cell>
          <cell r="M636">
            <v>34500</v>
          </cell>
          <cell r="N636">
            <v>100000</v>
          </cell>
          <cell r="O636">
            <v>479500</v>
          </cell>
          <cell r="R636">
            <v>40907</v>
          </cell>
          <cell r="U636">
            <v>5</v>
          </cell>
          <cell r="AA636" t="str">
            <v>BKAV-0400-070100-11-0400_081</v>
          </cell>
          <cell r="AB636">
            <v>40907</v>
          </cell>
          <cell r="AC636" t="str">
            <v>Luan</v>
          </cell>
        </row>
        <row r="637">
          <cell r="D637" t="str">
            <v>110141301</v>
          </cell>
          <cell r="E637" t="str">
            <v>VP huyện ủy huyện tam đường</v>
          </cell>
          <cell r="F637" t="str">
            <v>Huyện Tam Đường- TỈnh Lai Châu</v>
          </cell>
          <cell r="G637" t="str">
            <v>KHÔNG CÓ</v>
          </cell>
          <cell r="H637" t="str">
            <v>110141301</v>
          </cell>
          <cell r="I637" t="str">
            <v>25C-0198</v>
          </cell>
          <cell r="J637" t="str">
            <v>19/12/2011</v>
          </cell>
          <cell r="K637" t="str">
            <v>19/12/2012</v>
          </cell>
          <cell r="L637">
            <v>690000</v>
          </cell>
          <cell r="M637">
            <v>69000</v>
          </cell>
          <cell r="O637">
            <v>759000</v>
          </cell>
          <cell r="P637">
            <v>300006305</v>
          </cell>
          <cell r="Q637" t="str">
            <v>19/12/2011</v>
          </cell>
          <cell r="R637" t="str">
            <v>31/12/2011</v>
          </cell>
          <cell r="S637" t="str">
            <v>con</v>
          </cell>
          <cell r="U637">
            <v>7</v>
          </cell>
          <cell r="AA637" t="str">
            <v>BKAV-0400-070100-11-020_001</v>
          </cell>
          <cell r="AB637">
            <v>40908</v>
          </cell>
          <cell r="AC637" t="str">
            <v>hoa</v>
          </cell>
        </row>
        <row r="638">
          <cell r="D638" t="str">
            <v>110140464</v>
          </cell>
          <cell r="E638" t="str">
            <v>CTY CP XÂY DỰNG VÀ PHÁT TRIỂN NHÀ VẠN XUÂN</v>
          </cell>
          <cell r="F638" t="str">
            <v xml:space="preserve">659 TRẦN NHÂN TÔNG, NAM ĐỊNH </v>
          </cell>
          <cell r="G638" t="str">
            <v>KHÔNG CÓ</v>
          </cell>
          <cell r="H638" t="str">
            <v>110140464</v>
          </cell>
          <cell r="I638" t="str">
            <v>18T-3372</v>
          </cell>
          <cell r="J638" t="str">
            <v>30/12/2011</v>
          </cell>
          <cell r="K638" t="str">
            <v>30/12/2012</v>
          </cell>
          <cell r="L638">
            <v>1277000</v>
          </cell>
          <cell r="M638">
            <v>127700</v>
          </cell>
          <cell r="N638">
            <v>0</v>
          </cell>
          <cell r="O638">
            <v>1404700</v>
          </cell>
          <cell r="R638">
            <v>40907</v>
          </cell>
          <cell r="U638">
            <v>3</v>
          </cell>
          <cell r="W638" t="str">
            <v>&gt;3,&lt; 8 TẤN</v>
          </cell>
          <cell r="AA638" t="str">
            <v>BKAV-0400-070100-11-0400_082</v>
          </cell>
          <cell r="AB638">
            <v>40908</v>
          </cell>
          <cell r="AC638" t="str">
            <v>Luan</v>
          </cell>
          <cell r="AD638" t="str">
            <v>Đã nhập</v>
          </cell>
        </row>
        <row r="639">
          <cell r="D639" t="str">
            <v>110141051</v>
          </cell>
          <cell r="E639" t="str">
            <v>TRẦN VĂN XUÂN</v>
          </cell>
          <cell r="F639" t="str">
            <v>MỸ THẮNG , MỸ LỘC , NAM ĐỊNH</v>
          </cell>
          <cell r="G639" t="str">
            <v>KHÔNG CÓ</v>
          </cell>
          <cell r="H639" t="str">
            <v>110141051</v>
          </cell>
          <cell r="I639" t="str">
            <v>18C-008.35</v>
          </cell>
          <cell r="J639">
            <v>40766</v>
          </cell>
          <cell r="K639">
            <v>41132</v>
          </cell>
          <cell r="L639">
            <v>656000</v>
          </cell>
          <cell r="M639">
            <v>65600</v>
          </cell>
          <cell r="N639">
            <v>0</v>
          </cell>
          <cell r="O639">
            <v>721600</v>
          </cell>
          <cell r="R639">
            <v>40907</v>
          </cell>
          <cell r="U639">
            <v>2</v>
          </cell>
          <cell r="W639" t="str">
            <v>&lt;3 TẤN</v>
          </cell>
          <cell r="AA639" t="str">
            <v>BKAV-0400-070100-11-0400_082</v>
          </cell>
          <cell r="AB639">
            <v>40908</v>
          </cell>
          <cell r="AC639" t="str">
            <v>Luan</v>
          </cell>
          <cell r="AD639" t="str">
            <v>Đã nhập</v>
          </cell>
        </row>
        <row r="640">
          <cell r="D640" t="str">
            <v>110141052</v>
          </cell>
          <cell r="E640" t="str">
            <v>PHẠM VĂN TÂM</v>
          </cell>
          <cell r="F640" t="str">
            <v>XÃ HẢI ĐƯỜNG , HẢI HẬU, NAM ĐỊNH</v>
          </cell>
          <cell r="G640" t="str">
            <v>KHÔNG CÓ</v>
          </cell>
          <cell r="H640" t="str">
            <v>110141052</v>
          </cell>
          <cell r="I640" t="str">
            <v>18C-008.36</v>
          </cell>
          <cell r="J640">
            <v>40766</v>
          </cell>
          <cell r="K640">
            <v>41132</v>
          </cell>
          <cell r="L640">
            <v>656000</v>
          </cell>
          <cell r="M640">
            <v>65600</v>
          </cell>
          <cell r="N640">
            <v>0</v>
          </cell>
          <cell r="O640">
            <v>721600</v>
          </cell>
          <cell r="R640">
            <v>40907</v>
          </cell>
          <cell r="U640">
            <v>2</v>
          </cell>
          <cell r="W640" t="str">
            <v>&lt;3 TẤN</v>
          </cell>
          <cell r="AA640" t="str">
            <v>BKAV-0400-070100-11-0400_082</v>
          </cell>
          <cell r="AB640">
            <v>40908</v>
          </cell>
          <cell r="AC640" t="str">
            <v>Luan</v>
          </cell>
          <cell r="AD640" t="str">
            <v>Đã nhập</v>
          </cell>
        </row>
        <row r="641">
          <cell r="D641" t="str">
            <v>110141053</v>
          </cell>
          <cell r="E641" t="str">
            <v>TRẦN VĂN RỤ</v>
          </cell>
          <cell r="F641" t="str">
            <v>VỤ BẢN , NAM ĐỊNH</v>
          </cell>
          <cell r="G641" t="str">
            <v>KHÔNG CÓ</v>
          </cell>
          <cell r="H641" t="str">
            <v>110141053</v>
          </cell>
          <cell r="I641" t="str">
            <v>18C-008.51</v>
          </cell>
          <cell r="J641">
            <v>40797</v>
          </cell>
          <cell r="K641">
            <v>41163</v>
          </cell>
          <cell r="L641">
            <v>656000</v>
          </cell>
          <cell r="M641">
            <v>65600</v>
          </cell>
          <cell r="N641">
            <v>0</v>
          </cell>
          <cell r="O641">
            <v>721600</v>
          </cell>
          <cell r="R641">
            <v>40907</v>
          </cell>
          <cell r="U641">
            <v>2</v>
          </cell>
          <cell r="W641" t="str">
            <v>&lt;3 TẤN</v>
          </cell>
          <cell r="AA641" t="str">
            <v>BKAV-0400-070100-11-0400_082</v>
          </cell>
          <cell r="AB641">
            <v>40908</v>
          </cell>
          <cell r="AC641" t="str">
            <v>Luan</v>
          </cell>
          <cell r="AD641" t="str">
            <v>Đã nhập</v>
          </cell>
        </row>
        <row r="642">
          <cell r="D642" t="str">
            <v>110141054</v>
          </cell>
          <cell r="E642" t="str">
            <v>TRẦN XUÂN HOA</v>
          </cell>
          <cell r="F642" t="str">
            <v>54C TRẦN ĐĂNG NINH, NAM ĐỊNH</v>
          </cell>
          <cell r="G642" t="str">
            <v>KHÔNG CÓ</v>
          </cell>
          <cell r="H642" t="str">
            <v>110141054</v>
          </cell>
          <cell r="I642" t="str">
            <v>18N-8279</v>
          </cell>
          <cell r="J642" t="str">
            <v>13/11/2011</v>
          </cell>
          <cell r="K642" t="str">
            <v>13/11/2012</v>
          </cell>
          <cell r="L642">
            <v>345000</v>
          </cell>
          <cell r="M642">
            <v>34500</v>
          </cell>
          <cell r="N642">
            <v>0</v>
          </cell>
          <cell r="O642">
            <v>379500</v>
          </cell>
          <cell r="R642">
            <v>40907</v>
          </cell>
          <cell r="U642">
            <v>5</v>
          </cell>
          <cell r="AA642" t="str">
            <v>BKAV-0400-070100-11-0400_082</v>
          </cell>
          <cell r="AB642">
            <v>40908</v>
          </cell>
          <cell r="AC642" t="str">
            <v>Luan</v>
          </cell>
          <cell r="AD642" t="str">
            <v>Đã nhập</v>
          </cell>
        </row>
        <row r="643">
          <cell r="D643" t="str">
            <v>110141055</v>
          </cell>
          <cell r="E643" t="str">
            <v>NGUYỄN VĂN NGỌC</v>
          </cell>
          <cell r="F643" t="str">
            <v>GIAO THỦY , NAM ĐỊNH</v>
          </cell>
          <cell r="G643" t="str">
            <v>KHÔNG CÓ</v>
          </cell>
          <cell r="H643" t="str">
            <v>110141055</v>
          </cell>
          <cell r="I643" t="str">
            <v>18C-008.69</v>
          </cell>
          <cell r="J643" t="str">
            <v>18/11/2011</v>
          </cell>
          <cell r="K643" t="str">
            <v>18/11/2012</v>
          </cell>
          <cell r="L643">
            <v>656000</v>
          </cell>
          <cell r="M643">
            <v>65600</v>
          </cell>
          <cell r="N643">
            <v>0</v>
          </cell>
          <cell r="O643">
            <v>721600</v>
          </cell>
          <cell r="R643">
            <v>40907</v>
          </cell>
          <cell r="U643">
            <v>2</v>
          </cell>
          <cell r="W643" t="str">
            <v>&lt;3 TẤN</v>
          </cell>
          <cell r="AA643" t="str">
            <v>BKAV-0400-070100-11-0400_082</v>
          </cell>
          <cell r="AB643">
            <v>40908</v>
          </cell>
          <cell r="AC643" t="str">
            <v>Luan</v>
          </cell>
          <cell r="AD643" t="str">
            <v>Đã nhập</v>
          </cell>
        </row>
        <row r="644">
          <cell r="D644" t="str">
            <v>110140047</v>
          </cell>
          <cell r="E644" t="str">
            <v>CN CTY CP ÔTÔ XUÂN KIÊN VINAXUKI</v>
          </cell>
          <cell r="F644" t="str">
            <v>HÀ NỘI</v>
          </cell>
          <cell r="H644" t="str">
            <v>110140047</v>
          </cell>
          <cell r="J644" t="str">
            <v>6/10/2011</v>
          </cell>
          <cell r="K644" t="str">
            <v>21/10/2011</v>
          </cell>
          <cell r="L644">
            <v>54666.363636363632</v>
          </cell>
          <cell r="M644">
            <v>5466.636363636364</v>
          </cell>
          <cell r="N644">
            <v>60133</v>
          </cell>
          <cell r="Y644">
            <v>94827</v>
          </cell>
          <cell r="Z644">
            <v>1600447</v>
          </cell>
          <cell r="AA644" t="str">
            <v>BKAV-0400-070100-11-0400-020</v>
          </cell>
          <cell r="AC644" t="str">
            <v>OANH</v>
          </cell>
        </row>
        <row r="645">
          <cell r="D645" t="str">
            <v>110141016</v>
          </cell>
          <cell r="E645" t="str">
            <v>Lã Đức Thọ</v>
          </cell>
          <cell r="F645" t="str">
            <v>BA ĐÌNH, HN</v>
          </cell>
          <cell r="H645" t="str">
            <v>110141016</v>
          </cell>
          <cell r="I645" t="str">
            <v>30T-1109</v>
          </cell>
          <cell r="J645" t="str">
            <v>18/11/2011</v>
          </cell>
          <cell r="K645" t="str">
            <v>18/11/2012</v>
          </cell>
          <cell r="L645">
            <v>345000</v>
          </cell>
          <cell r="M645">
            <v>34500</v>
          </cell>
          <cell r="O645">
            <v>379500</v>
          </cell>
          <cell r="AA645" t="str">
            <v>BKAV-0400-070100-11-0400_083</v>
          </cell>
          <cell r="AC645" t="str">
            <v>OANH</v>
          </cell>
        </row>
        <row r="646">
          <cell r="D646" t="str">
            <v>110141020</v>
          </cell>
          <cell r="E646" t="str">
            <v>CONG TY TNHH TVCN THUAN PHUONG</v>
          </cell>
          <cell r="F646" t="str">
            <v>58 To 11, TT Sóc Sơn, HN</v>
          </cell>
          <cell r="H646" t="str">
            <v>110141020</v>
          </cell>
          <cell r="I646" t="str">
            <v>30S-2288</v>
          </cell>
          <cell r="J646">
            <v>40889</v>
          </cell>
          <cell r="K646">
            <v>41255</v>
          </cell>
          <cell r="L646">
            <v>345000</v>
          </cell>
          <cell r="M646">
            <v>34500</v>
          </cell>
          <cell r="N646">
            <v>100000</v>
          </cell>
          <cell r="O646">
            <v>479500</v>
          </cell>
          <cell r="AA646" t="str">
            <v>BKAV-0400-070100-11-0400_083</v>
          </cell>
          <cell r="AC646" t="str">
            <v>OANH</v>
          </cell>
        </row>
        <row r="647">
          <cell r="D647" t="str">
            <v>110141521</v>
          </cell>
          <cell r="E647" t="str">
            <v>NGUYEN XUAN VE</v>
          </cell>
          <cell r="F647" t="str">
            <v>THANH TRI, HN</v>
          </cell>
          <cell r="H647" t="str">
            <v>110141521</v>
          </cell>
          <cell r="I647" t="str">
            <v>29L-5987</v>
          </cell>
          <cell r="J647" t="str">
            <v>27/12/2011</v>
          </cell>
          <cell r="K647" t="str">
            <v>27/12/2012</v>
          </cell>
          <cell r="L647">
            <v>656000</v>
          </cell>
          <cell r="M647">
            <v>65600</v>
          </cell>
          <cell r="N647">
            <v>60000</v>
          </cell>
          <cell r="O647">
            <v>781600</v>
          </cell>
          <cell r="AA647" t="str">
            <v>BKAV-0400-070100-11-0400_083</v>
          </cell>
          <cell r="AC647" t="str">
            <v>OANH</v>
          </cell>
        </row>
        <row r="648">
          <cell r="D648" t="str">
            <v>110141522</v>
          </cell>
          <cell r="E648" t="str">
            <v>LE THI THU GIANG</v>
          </cell>
          <cell r="F648" t="str">
            <v>LONG BIÊN, HN</v>
          </cell>
          <cell r="H648" t="str">
            <v>110141522</v>
          </cell>
          <cell r="I648" t="str">
            <v>29Y-0817</v>
          </cell>
          <cell r="J648" t="str">
            <v>28/12/2011</v>
          </cell>
          <cell r="K648" t="str">
            <v>28/12/2012</v>
          </cell>
          <cell r="L648">
            <v>345000</v>
          </cell>
          <cell r="M648">
            <v>34500</v>
          </cell>
          <cell r="N648">
            <v>50000</v>
          </cell>
          <cell r="O648">
            <v>429500</v>
          </cell>
          <cell r="AA648" t="str">
            <v>BKAV-0400-070100-11-0400_083</v>
          </cell>
          <cell r="AC648" t="str">
            <v>OANH</v>
          </cell>
        </row>
        <row r="649">
          <cell r="D649" t="str">
            <v>110141524</v>
          </cell>
          <cell r="E649" t="str">
            <v>NGUYEN THI HOA</v>
          </cell>
          <cell r="F649" t="str">
            <v>140 NGUYEN CHI THANH, HN</v>
          </cell>
          <cell r="H649" t="str">
            <v>110141524</v>
          </cell>
          <cell r="I649" t="str">
            <v>30U-2544</v>
          </cell>
          <cell r="J649" t="str">
            <v>30/12/2011</v>
          </cell>
          <cell r="K649" t="str">
            <v>30/12/2012</v>
          </cell>
          <cell r="L649">
            <v>345000</v>
          </cell>
          <cell r="M649">
            <v>34500</v>
          </cell>
          <cell r="N649">
            <v>50000</v>
          </cell>
          <cell r="O649">
            <v>429500</v>
          </cell>
          <cell r="AA649" t="str">
            <v>BKAV-0400-070100-11-0400_083</v>
          </cell>
          <cell r="AC649" t="str">
            <v>OANH</v>
          </cell>
        </row>
        <row r="650">
          <cell r="D650" t="str">
            <v>110141212</v>
          </cell>
          <cell r="E650" t="str">
            <v>CTY TNHH THỰC PHẨM SẠCH</v>
          </cell>
          <cell r="H650" t="str">
            <v>110141212</v>
          </cell>
          <cell r="I650" t="str">
            <v>30N-2878</v>
          </cell>
          <cell r="J650" t="str">
            <v>31/12/2011</v>
          </cell>
          <cell r="K650">
            <v>41274</v>
          </cell>
          <cell r="L650">
            <v>690000</v>
          </cell>
          <cell r="M650">
            <v>69000</v>
          </cell>
          <cell r="N650">
            <v>70000</v>
          </cell>
          <cell r="O650">
            <v>829000</v>
          </cell>
          <cell r="AA650" t="str">
            <v>BKAV-0400-070100-11-0400_084</v>
          </cell>
          <cell r="AC650" t="str">
            <v>GIANG</v>
          </cell>
        </row>
        <row r="651">
          <cell r="D651" t="str">
            <v>110141204</v>
          </cell>
          <cell r="E651" t="str">
            <v>NGUYỄN ĐÌNH NHIÊU</v>
          </cell>
          <cell r="H651" t="str">
            <v>110141204</v>
          </cell>
          <cell r="I651" t="str">
            <v>30T-5263</v>
          </cell>
          <cell r="J651" t="str">
            <v>31/12/2011</v>
          </cell>
          <cell r="K651">
            <v>41274</v>
          </cell>
          <cell r="L651">
            <v>345000</v>
          </cell>
          <cell r="M651">
            <v>34500</v>
          </cell>
          <cell r="N651">
            <v>50000</v>
          </cell>
          <cell r="O651">
            <v>429500</v>
          </cell>
          <cell r="AA651" t="str">
            <v>BKAV-0400-070100-11-0400_084</v>
          </cell>
          <cell r="AC651" t="str">
            <v>GIANG</v>
          </cell>
        </row>
        <row r="652">
          <cell r="D652" t="str">
            <v>110141203</v>
          </cell>
          <cell r="E652" t="str">
            <v>NGUYỄN XUÂN TiẾN</v>
          </cell>
          <cell r="F652" t="str">
            <v>Tôổ 11 Việt Hưng, LB, Hà Nội</v>
          </cell>
          <cell r="G652" t="str">
            <v>0913220185</v>
          </cell>
          <cell r="H652" t="str">
            <v>110141203</v>
          </cell>
          <cell r="I652" t="str">
            <v>30t-5264</v>
          </cell>
          <cell r="J652">
            <v>40907</v>
          </cell>
          <cell r="K652">
            <v>41273</v>
          </cell>
          <cell r="L652">
            <v>345000</v>
          </cell>
          <cell r="M652">
            <v>34500</v>
          </cell>
          <cell r="N652">
            <v>50000</v>
          </cell>
          <cell r="O652">
            <v>429500</v>
          </cell>
          <cell r="AA652" t="str">
            <v>BKAV-0400-070100-11-0400_085</v>
          </cell>
          <cell r="AC652" t="str">
            <v>GIANG</v>
          </cell>
        </row>
        <row r="653">
          <cell r="D653" t="str">
            <v>110141228</v>
          </cell>
          <cell r="E653" t="str">
            <v>CTY CPTM XD $ SX MINH SửU</v>
          </cell>
          <cell r="F653" t="str">
            <v>THON TRUNG, DưƠNG HÀ, GL, HÀ NỘI</v>
          </cell>
          <cell r="H653" t="str">
            <v>110141228</v>
          </cell>
          <cell r="I653" t="str">
            <v>30Z-5771</v>
          </cell>
        </row>
      </sheetData>
      <sheetData sheetId="3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K23"/>
  <sheetViews>
    <sheetView workbookViewId="0">
      <selection activeCell="A3" sqref="A3:K3"/>
    </sheetView>
  </sheetViews>
  <sheetFormatPr defaultColWidth="9.109375" defaultRowHeight="14.25" customHeight="1"/>
  <cols>
    <col min="1" max="1" width="4.88671875" style="322" customWidth="1"/>
    <col min="2" max="2" width="28.44140625" style="322" customWidth="1"/>
    <col min="3" max="3" width="11.6640625" style="52" customWidth="1"/>
    <col min="4" max="4" width="11.44140625" style="48" customWidth="1"/>
    <col min="5" max="5" width="10.88671875" style="48" customWidth="1"/>
    <col min="6" max="6" width="12.5546875" style="48" customWidth="1"/>
    <col min="7" max="7" width="7.44140625" style="323" customWidth="1"/>
    <col min="8" max="8" width="12.109375" style="147" customWidth="1"/>
    <col min="9" max="9" width="6.44140625" style="323" customWidth="1"/>
    <col min="10" max="10" width="12" style="147" customWidth="1"/>
    <col min="11" max="12" width="16" style="254" customWidth="1"/>
    <col min="13" max="16384" width="9.109375" style="147"/>
  </cols>
  <sheetData>
    <row r="1" spans="1:245" ht="14.4">
      <c r="A1" s="324" t="s">
        <v>0</v>
      </c>
      <c r="B1" s="147"/>
      <c r="C1" s="325"/>
      <c r="D1" s="326"/>
      <c r="E1" s="325"/>
      <c r="F1" s="147"/>
      <c r="G1" s="147"/>
      <c r="I1" s="147"/>
      <c r="J1" s="325" t="s">
        <v>1</v>
      </c>
      <c r="K1" s="147"/>
      <c r="L1" s="147"/>
    </row>
    <row r="2" spans="1:245" ht="14.4">
      <c r="A2" s="325" t="s">
        <v>2</v>
      </c>
      <c r="B2" s="147"/>
      <c r="C2" s="147"/>
      <c r="D2" s="327"/>
      <c r="E2" s="147"/>
      <c r="F2" s="147"/>
      <c r="G2" s="147"/>
      <c r="I2" s="147"/>
      <c r="K2" s="147"/>
      <c r="L2" s="147"/>
    </row>
    <row r="3" spans="1:245" ht="14.4">
      <c r="A3" s="386" t="s">
        <v>3</v>
      </c>
      <c r="B3" s="386"/>
      <c r="C3" s="386"/>
      <c r="D3" s="386"/>
      <c r="E3" s="386"/>
      <c r="F3" s="386"/>
      <c r="G3" s="386"/>
      <c r="H3" s="386"/>
      <c r="I3" s="386"/>
      <c r="J3" s="386"/>
      <c r="K3" s="386"/>
      <c r="L3" s="147"/>
    </row>
    <row r="4" spans="1:245" ht="14.4">
      <c r="A4" s="328"/>
      <c r="B4" s="147"/>
      <c r="C4" s="147"/>
      <c r="D4" s="327"/>
      <c r="E4" s="147"/>
      <c r="F4" s="147"/>
      <c r="G4" s="147"/>
      <c r="I4" s="147"/>
      <c r="K4" s="147"/>
      <c r="L4" s="147"/>
    </row>
    <row r="5" spans="1:245" ht="14.4">
      <c r="A5" s="387" t="s">
        <v>4</v>
      </c>
      <c r="B5" s="387"/>
      <c r="C5" s="387"/>
      <c r="D5" s="387"/>
      <c r="E5" s="387"/>
      <c r="F5" s="387"/>
      <c r="G5" s="387"/>
      <c r="H5" s="387"/>
      <c r="I5" s="387"/>
      <c r="J5" s="387"/>
      <c r="K5" s="147"/>
      <c r="L5" s="147"/>
    </row>
    <row r="6" spans="1:245" ht="14.4">
      <c r="A6" s="325" t="s">
        <v>5</v>
      </c>
      <c r="B6" s="325"/>
      <c r="C6" s="329" t="s">
        <v>6</v>
      </c>
      <c r="D6" s="326"/>
      <c r="E6" s="325"/>
      <c r="F6" s="147"/>
      <c r="G6" s="147"/>
      <c r="I6" s="147"/>
      <c r="J6" s="47" t="s">
        <v>7</v>
      </c>
      <c r="K6" s="147"/>
      <c r="L6" s="147"/>
    </row>
    <row r="7" spans="1:245" ht="14.4">
      <c r="A7" s="325" t="s">
        <v>8</v>
      </c>
      <c r="B7" s="325"/>
      <c r="C7" s="329" t="s">
        <v>9</v>
      </c>
      <c r="D7" s="330"/>
      <c r="E7" s="325"/>
      <c r="F7" s="147"/>
      <c r="G7" s="147"/>
      <c r="I7" s="147"/>
      <c r="K7" s="147"/>
      <c r="L7" s="147"/>
    </row>
    <row r="8" spans="1:245" s="29" customFormat="1" ht="71.25" customHeight="1">
      <c r="A8" s="381" t="s">
        <v>10</v>
      </c>
      <c r="B8" s="381" t="s">
        <v>11</v>
      </c>
      <c r="C8" s="381" t="s">
        <v>12</v>
      </c>
      <c r="D8" s="390" t="s">
        <v>13</v>
      </c>
      <c r="E8" s="381" t="s">
        <v>14</v>
      </c>
      <c r="F8" s="381" t="s">
        <v>15</v>
      </c>
      <c r="G8" s="381" t="s">
        <v>16</v>
      </c>
      <c r="H8" s="381"/>
      <c r="I8" s="381" t="s">
        <v>17</v>
      </c>
      <c r="J8" s="381"/>
      <c r="K8" s="381" t="s">
        <v>18</v>
      </c>
      <c r="L8" s="381" t="s">
        <v>19</v>
      </c>
    </row>
    <row r="9" spans="1:245" s="321" customFormat="1" ht="60.75" customHeight="1">
      <c r="A9" s="381"/>
      <c r="B9" s="381"/>
      <c r="C9" s="381"/>
      <c r="D9" s="391"/>
      <c r="E9" s="381"/>
      <c r="F9" s="381"/>
      <c r="G9" s="331" t="s">
        <v>20</v>
      </c>
      <c r="H9" s="331" t="s">
        <v>21</v>
      </c>
      <c r="I9" s="331" t="s">
        <v>20</v>
      </c>
      <c r="J9" s="331" t="s">
        <v>21</v>
      </c>
      <c r="K9" s="381"/>
      <c r="L9" s="381"/>
    </row>
    <row r="10" spans="1:245" s="30" customFormat="1" ht="17.25" customHeight="1">
      <c r="A10" s="332">
        <v>1</v>
      </c>
      <c r="B10" s="333" t="s">
        <v>22</v>
      </c>
      <c r="C10" s="334" t="s">
        <v>23</v>
      </c>
      <c r="D10" s="131">
        <v>1660000</v>
      </c>
      <c r="E10" s="335" t="e">
        <f>D10*VLOOKUP(C10,#REF!,6,0)</f>
        <v>#REF!</v>
      </c>
      <c r="F10" s="336" t="e">
        <f>D10+E10</f>
        <v>#REF!</v>
      </c>
      <c r="G10" s="337" t="e">
        <f>VLOOKUP(C10,#REF!,3,0)</f>
        <v>#REF!</v>
      </c>
      <c r="H10" s="338" t="e">
        <f>ROUND(G10*D10,0)</f>
        <v>#REF!</v>
      </c>
      <c r="I10" s="337" t="e">
        <f>VLOOKUP(C10,#REF!,4,0)</f>
        <v>#REF!</v>
      </c>
      <c r="J10" s="338" t="e">
        <f>ROUND(I10*D10,0)</f>
        <v>#REF!</v>
      </c>
      <c r="K10" s="338" t="e">
        <f>ROUND(H10*5%,0)</f>
        <v>#REF!</v>
      </c>
      <c r="L10" s="338" t="e">
        <f>F10-H10-J10+K10</f>
        <v>#REF!</v>
      </c>
      <c r="M10" s="147"/>
      <c r="N10" s="147"/>
      <c r="O10" s="147"/>
      <c r="P10" s="147"/>
      <c r="Q10" s="147"/>
      <c r="R10" s="147"/>
      <c r="S10" s="147"/>
      <c r="T10" s="147"/>
      <c r="U10" s="147"/>
      <c r="V10" s="147"/>
      <c r="W10" s="147"/>
      <c r="X10" s="147"/>
      <c r="Y10" s="147"/>
      <c r="Z10" s="147"/>
      <c r="AA10" s="147"/>
      <c r="AB10" s="147"/>
      <c r="AC10" s="147"/>
      <c r="AD10" s="147"/>
      <c r="AE10" s="147"/>
      <c r="AF10" s="147"/>
      <c r="AG10" s="147"/>
      <c r="AH10" s="147"/>
      <c r="AI10" s="147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7"/>
      <c r="BI10" s="147"/>
      <c r="BJ10" s="147"/>
      <c r="BK10" s="147"/>
      <c r="BL10" s="147"/>
      <c r="BM10" s="147"/>
      <c r="BN10" s="147"/>
      <c r="BO10" s="147"/>
      <c r="BP10" s="147"/>
      <c r="BQ10" s="147"/>
      <c r="BR10" s="147"/>
      <c r="BS10" s="147"/>
      <c r="BT10" s="147"/>
      <c r="BU10" s="147"/>
      <c r="BV10" s="147"/>
      <c r="BW10" s="147"/>
      <c r="BX10" s="147"/>
      <c r="BY10" s="147"/>
      <c r="BZ10" s="147"/>
      <c r="CA10" s="147"/>
      <c r="CB10" s="147"/>
      <c r="CC10" s="147"/>
      <c r="CD10" s="147"/>
      <c r="CE10" s="147"/>
      <c r="CF10" s="147"/>
      <c r="CG10" s="147"/>
      <c r="CH10" s="147"/>
      <c r="CI10" s="147"/>
      <c r="CJ10" s="147"/>
      <c r="CK10" s="147"/>
      <c r="CL10" s="147"/>
      <c r="CM10" s="147"/>
      <c r="CN10" s="147"/>
      <c r="CO10" s="147"/>
      <c r="CP10" s="147"/>
      <c r="CQ10" s="147"/>
      <c r="CR10" s="147"/>
      <c r="CS10" s="147"/>
      <c r="CT10" s="147"/>
      <c r="CU10" s="147"/>
      <c r="CV10" s="147"/>
      <c r="CW10" s="147"/>
      <c r="CX10" s="147"/>
      <c r="CY10" s="147"/>
      <c r="CZ10" s="147"/>
      <c r="DA10" s="147"/>
      <c r="DB10" s="147"/>
      <c r="DC10" s="147"/>
      <c r="DD10" s="147"/>
      <c r="DE10" s="147"/>
      <c r="DF10" s="147"/>
      <c r="DG10" s="147"/>
      <c r="DH10" s="147"/>
      <c r="DI10" s="147"/>
      <c r="DJ10" s="147"/>
      <c r="DK10" s="147"/>
      <c r="DL10" s="147"/>
      <c r="DM10" s="147"/>
      <c r="DN10" s="147"/>
      <c r="DO10" s="147"/>
      <c r="DP10" s="147"/>
      <c r="DQ10" s="147"/>
      <c r="DR10" s="147"/>
      <c r="DS10" s="147"/>
      <c r="DT10" s="147"/>
      <c r="DU10" s="147"/>
      <c r="DV10" s="147"/>
      <c r="DW10" s="147"/>
      <c r="DX10" s="147"/>
      <c r="DY10" s="147"/>
      <c r="DZ10" s="147"/>
      <c r="EA10" s="147"/>
      <c r="EB10" s="147"/>
      <c r="EC10" s="147"/>
      <c r="ED10" s="147"/>
      <c r="EE10" s="147"/>
      <c r="EF10" s="147"/>
      <c r="EG10" s="147"/>
      <c r="EH10" s="147"/>
      <c r="EI10" s="147"/>
      <c r="EJ10" s="147"/>
      <c r="EK10" s="147"/>
      <c r="EL10" s="147"/>
      <c r="EM10" s="147"/>
      <c r="EN10" s="147"/>
      <c r="EO10" s="147"/>
      <c r="EP10" s="147"/>
      <c r="EQ10" s="147"/>
      <c r="ER10" s="147"/>
      <c r="ES10" s="147"/>
      <c r="ET10" s="147"/>
      <c r="EU10" s="147"/>
      <c r="EV10" s="147"/>
      <c r="EW10" s="147"/>
      <c r="EX10" s="147"/>
      <c r="EY10" s="147"/>
      <c r="EZ10" s="147"/>
      <c r="FA10" s="147"/>
      <c r="FB10" s="147"/>
      <c r="FC10" s="147"/>
      <c r="FD10" s="147"/>
      <c r="FE10" s="147"/>
      <c r="FF10" s="147"/>
      <c r="FG10" s="147"/>
      <c r="FH10" s="147"/>
      <c r="FI10" s="147"/>
      <c r="FJ10" s="147"/>
      <c r="FK10" s="147"/>
      <c r="FL10" s="147"/>
      <c r="FM10" s="147"/>
      <c r="FN10" s="147"/>
      <c r="FO10" s="147"/>
      <c r="FP10" s="147"/>
      <c r="FQ10" s="147"/>
      <c r="FR10" s="147"/>
      <c r="FS10" s="147"/>
      <c r="FT10" s="147"/>
      <c r="FU10" s="147"/>
      <c r="FV10" s="147"/>
      <c r="FW10" s="147"/>
      <c r="FX10" s="147"/>
      <c r="FY10" s="147"/>
      <c r="FZ10" s="147"/>
      <c r="GA10" s="147"/>
      <c r="GB10" s="147"/>
      <c r="GC10" s="147"/>
      <c r="GD10" s="147"/>
      <c r="GE10" s="147"/>
      <c r="GF10" s="147"/>
      <c r="GG10" s="147"/>
      <c r="GH10" s="147"/>
      <c r="GI10" s="147"/>
      <c r="GJ10" s="147"/>
      <c r="GK10" s="147"/>
      <c r="GL10" s="147"/>
      <c r="GM10" s="147"/>
      <c r="GN10" s="147"/>
      <c r="GO10" s="147"/>
      <c r="GP10" s="147"/>
      <c r="GQ10" s="147"/>
      <c r="GR10" s="147"/>
      <c r="GS10" s="147"/>
      <c r="GT10" s="147"/>
      <c r="GU10" s="147"/>
      <c r="GV10" s="147"/>
      <c r="GW10" s="147"/>
      <c r="GX10" s="147"/>
      <c r="GY10" s="147"/>
      <c r="GZ10" s="147"/>
      <c r="HA10" s="147"/>
      <c r="HB10" s="147"/>
      <c r="HC10" s="147"/>
      <c r="HD10" s="147"/>
      <c r="HE10" s="147"/>
      <c r="HF10" s="147"/>
      <c r="HG10" s="147"/>
      <c r="HH10" s="147"/>
      <c r="HI10" s="147"/>
      <c r="HJ10" s="147"/>
      <c r="HK10" s="147"/>
      <c r="HL10" s="147"/>
      <c r="HM10" s="147"/>
      <c r="HN10" s="147"/>
      <c r="HO10" s="147"/>
      <c r="HP10" s="147"/>
      <c r="HQ10" s="147"/>
      <c r="HR10" s="147"/>
      <c r="HS10" s="147"/>
      <c r="HT10" s="147"/>
      <c r="HU10" s="147"/>
      <c r="HV10" s="147"/>
      <c r="HW10" s="147"/>
      <c r="HX10" s="147"/>
      <c r="HY10" s="147"/>
      <c r="HZ10" s="147"/>
      <c r="IA10" s="147"/>
      <c r="IB10" s="147"/>
      <c r="IC10" s="147"/>
      <c r="ID10" s="147"/>
      <c r="IE10" s="147"/>
      <c r="IF10" s="147"/>
      <c r="IG10" s="147"/>
      <c r="IH10" s="147"/>
      <c r="II10" s="147"/>
      <c r="IJ10" s="147"/>
      <c r="IK10" s="147"/>
    </row>
    <row r="11" spans="1:245" s="30" customFormat="1" ht="17.25" customHeight="1">
      <c r="A11" s="332">
        <v>2</v>
      </c>
      <c r="B11" s="333" t="s">
        <v>22</v>
      </c>
      <c r="C11" s="334" t="s">
        <v>24</v>
      </c>
      <c r="D11" s="131">
        <v>30000</v>
      </c>
      <c r="E11" s="335" t="e">
        <f>D11*VLOOKUP(C11,#REF!,6,0)</f>
        <v>#REF!</v>
      </c>
      <c r="F11" s="336" t="e">
        <f>D11+E11</f>
        <v>#REF!</v>
      </c>
      <c r="G11" s="337" t="e">
        <f>VLOOKUP(C11,#REF!,3,0)</f>
        <v>#REF!</v>
      </c>
      <c r="H11" s="338" t="e">
        <f>ROUND(G11*D11,0)</f>
        <v>#REF!</v>
      </c>
      <c r="I11" s="337" t="e">
        <f>VLOOKUP(C11,#REF!,4,0)</f>
        <v>#REF!</v>
      </c>
      <c r="J11" s="338" t="e">
        <f>ROUND(I11*D11,0)</f>
        <v>#REF!</v>
      </c>
      <c r="K11" s="338" t="e">
        <f>ROUND(H11*5%,0)</f>
        <v>#REF!</v>
      </c>
      <c r="L11" s="338" t="e">
        <f>F11-H11-J11+K11</f>
        <v>#REF!</v>
      </c>
      <c r="M11" s="147"/>
      <c r="N11" s="147"/>
      <c r="O11" s="147"/>
      <c r="P11" s="147"/>
      <c r="Q11" s="147"/>
      <c r="R11" s="147"/>
      <c r="S11" s="147"/>
      <c r="T11" s="147"/>
      <c r="U11" s="147"/>
      <c r="V11" s="147"/>
      <c r="W11" s="147"/>
      <c r="X11" s="147"/>
      <c r="Y11" s="147"/>
      <c r="Z11" s="147"/>
      <c r="AA11" s="147"/>
      <c r="AB11" s="147"/>
      <c r="AC11" s="147"/>
      <c r="AD11" s="147"/>
      <c r="AE11" s="147"/>
      <c r="AF11" s="147"/>
      <c r="AG11" s="147"/>
      <c r="AH11" s="147"/>
      <c r="AI11" s="147"/>
      <c r="AJ11" s="147"/>
      <c r="AK11" s="147"/>
      <c r="AL11" s="147"/>
      <c r="AM11" s="147"/>
      <c r="AN11" s="147"/>
      <c r="AO11" s="147"/>
      <c r="AP11" s="147"/>
      <c r="AQ11" s="147"/>
      <c r="AR11" s="147"/>
      <c r="AS11" s="147"/>
      <c r="AT11" s="147"/>
      <c r="AU11" s="147"/>
      <c r="AV11" s="147"/>
      <c r="AW11" s="147"/>
      <c r="AX11" s="147"/>
      <c r="AY11" s="147"/>
      <c r="AZ11" s="147"/>
      <c r="BA11" s="147"/>
      <c r="BB11" s="147"/>
      <c r="BC11" s="147"/>
      <c r="BD11" s="147"/>
      <c r="BE11" s="147"/>
      <c r="BF11" s="147"/>
      <c r="BG11" s="147"/>
      <c r="BH11" s="147"/>
      <c r="BI11" s="147"/>
      <c r="BJ11" s="147"/>
      <c r="BK11" s="147"/>
      <c r="BL11" s="147"/>
      <c r="BM11" s="147"/>
      <c r="BN11" s="147"/>
      <c r="BO11" s="147"/>
      <c r="BP11" s="147"/>
      <c r="BQ11" s="147"/>
      <c r="BR11" s="147"/>
      <c r="BS11" s="147"/>
      <c r="BT11" s="147"/>
      <c r="BU11" s="147"/>
      <c r="BV11" s="147"/>
      <c r="BW11" s="147"/>
      <c r="BX11" s="147"/>
      <c r="BY11" s="147"/>
      <c r="BZ11" s="147"/>
      <c r="CA11" s="147"/>
      <c r="CB11" s="147"/>
      <c r="CC11" s="147"/>
      <c r="CD11" s="147"/>
      <c r="CE11" s="147"/>
      <c r="CF11" s="147"/>
      <c r="CG11" s="147"/>
      <c r="CH11" s="147"/>
      <c r="CI11" s="147"/>
      <c r="CJ11" s="147"/>
      <c r="CK11" s="147"/>
      <c r="CL11" s="147"/>
      <c r="CM11" s="147"/>
      <c r="CN11" s="147"/>
      <c r="CO11" s="147"/>
      <c r="CP11" s="147"/>
      <c r="CQ11" s="147"/>
      <c r="CR11" s="147"/>
      <c r="CS11" s="147"/>
      <c r="CT11" s="147"/>
      <c r="CU11" s="147"/>
      <c r="CV11" s="147"/>
      <c r="CW11" s="147"/>
      <c r="CX11" s="147"/>
      <c r="CY11" s="147"/>
      <c r="CZ11" s="147"/>
      <c r="DA11" s="147"/>
      <c r="DB11" s="147"/>
      <c r="DC11" s="147"/>
      <c r="DD11" s="147"/>
      <c r="DE11" s="147"/>
      <c r="DF11" s="147"/>
      <c r="DG11" s="147"/>
      <c r="DH11" s="147"/>
      <c r="DI11" s="147"/>
      <c r="DJ11" s="147"/>
      <c r="DK11" s="147"/>
      <c r="DL11" s="147"/>
      <c r="DM11" s="147"/>
      <c r="DN11" s="147"/>
      <c r="DO11" s="147"/>
      <c r="DP11" s="147"/>
      <c r="DQ11" s="147"/>
      <c r="DR11" s="147"/>
      <c r="DS11" s="147"/>
      <c r="DT11" s="147"/>
      <c r="DU11" s="147"/>
      <c r="DV11" s="147"/>
      <c r="DW11" s="147"/>
      <c r="DX11" s="147"/>
      <c r="DY11" s="147"/>
      <c r="DZ11" s="147"/>
      <c r="EA11" s="147"/>
      <c r="EB11" s="147"/>
      <c r="EC11" s="147"/>
      <c r="ED11" s="147"/>
      <c r="EE11" s="147"/>
      <c r="EF11" s="147"/>
      <c r="EG11" s="147"/>
      <c r="EH11" s="147"/>
      <c r="EI11" s="147"/>
      <c r="EJ11" s="147"/>
      <c r="EK11" s="147"/>
      <c r="EL11" s="147"/>
      <c r="EM11" s="147"/>
      <c r="EN11" s="147"/>
      <c r="EO11" s="147"/>
      <c r="EP11" s="147"/>
      <c r="EQ11" s="147"/>
      <c r="ER11" s="147"/>
      <c r="ES11" s="147"/>
      <c r="ET11" s="147"/>
      <c r="EU11" s="147"/>
      <c r="EV11" s="147"/>
      <c r="EW11" s="147"/>
      <c r="EX11" s="147"/>
      <c r="EY11" s="147"/>
      <c r="EZ11" s="147"/>
      <c r="FA11" s="147"/>
      <c r="FB11" s="147"/>
      <c r="FC11" s="147"/>
      <c r="FD11" s="147"/>
      <c r="FE11" s="147"/>
      <c r="FF11" s="147"/>
      <c r="FG11" s="147"/>
      <c r="FH11" s="147"/>
      <c r="FI11" s="147"/>
      <c r="FJ11" s="147"/>
      <c r="FK11" s="147"/>
      <c r="FL11" s="147"/>
      <c r="FM11" s="147"/>
      <c r="FN11" s="147"/>
      <c r="FO11" s="147"/>
      <c r="FP11" s="147"/>
      <c r="FQ11" s="147"/>
      <c r="FR11" s="147"/>
      <c r="FS11" s="147"/>
      <c r="FT11" s="147"/>
      <c r="FU11" s="147"/>
      <c r="FV11" s="147"/>
      <c r="FW11" s="147"/>
      <c r="FX11" s="147"/>
      <c r="FY11" s="147"/>
      <c r="FZ11" s="147"/>
      <c r="GA11" s="147"/>
      <c r="GB11" s="147"/>
      <c r="GC11" s="147"/>
      <c r="GD11" s="147"/>
      <c r="GE11" s="147"/>
      <c r="GF11" s="147"/>
      <c r="GG11" s="147"/>
      <c r="GH11" s="147"/>
      <c r="GI11" s="147"/>
      <c r="GJ11" s="147"/>
      <c r="GK11" s="147"/>
      <c r="GL11" s="147"/>
      <c r="GM11" s="147"/>
      <c r="GN11" s="147"/>
      <c r="GO11" s="147"/>
      <c r="GP11" s="147"/>
      <c r="GQ11" s="147"/>
      <c r="GR11" s="147"/>
      <c r="GS11" s="147"/>
      <c r="GT11" s="147"/>
      <c r="GU11" s="147"/>
      <c r="GV11" s="147"/>
      <c r="GW11" s="147"/>
      <c r="GX11" s="147"/>
      <c r="GY11" s="147"/>
      <c r="GZ11" s="147"/>
      <c r="HA11" s="147"/>
      <c r="HB11" s="147"/>
      <c r="HC11" s="147"/>
      <c r="HD11" s="147"/>
      <c r="HE11" s="147"/>
      <c r="HF11" s="147"/>
      <c r="HG11" s="147"/>
      <c r="HH11" s="147"/>
      <c r="HI11" s="147"/>
      <c r="HJ11" s="147"/>
      <c r="HK11" s="147"/>
      <c r="HL11" s="147"/>
      <c r="HM11" s="147"/>
      <c r="HN11" s="147"/>
      <c r="HO11" s="147"/>
      <c r="HP11" s="147"/>
      <c r="HQ11" s="147"/>
      <c r="HR11" s="147"/>
      <c r="HS11" s="147"/>
      <c r="HT11" s="147"/>
      <c r="HU11" s="147"/>
      <c r="HV11" s="147"/>
      <c r="HW11" s="147"/>
      <c r="HX11" s="147"/>
      <c r="HY11" s="147"/>
      <c r="HZ11" s="147"/>
      <c r="IA11" s="147"/>
      <c r="IB11" s="147"/>
      <c r="IC11" s="147"/>
      <c r="ID11" s="147"/>
      <c r="IE11" s="147"/>
      <c r="IF11" s="147"/>
      <c r="IG11" s="147"/>
      <c r="IH11" s="147"/>
      <c r="II11" s="147"/>
      <c r="IJ11" s="147"/>
      <c r="IK11" s="147"/>
    </row>
    <row r="12" spans="1:245" s="30" customFormat="1" ht="17.25" customHeight="1">
      <c r="A12" s="332">
        <v>3</v>
      </c>
      <c r="B12" s="333" t="s">
        <v>25</v>
      </c>
      <c r="C12" s="334" t="s">
        <v>26</v>
      </c>
      <c r="D12" s="131">
        <v>2746000</v>
      </c>
      <c r="E12" s="335" t="e">
        <f>D12*VLOOKUP(C12,#REF!,6,0)</f>
        <v>#REF!</v>
      </c>
      <c r="F12" s="336" t="e">
        <f>D12+E12</f>
        <v>#REF!</v>
      </c>
      <c r="G12" s="337" t="e">
        <f>VLOOKUP(C12,#REF!,3,0)</f>
        <v>#REF!</v>
      </c>
      <c r="H12" s="338" t="e">
        <f>ROUND(G12*D12,0)</f>
        <v>#REF!</v>
      </c>
      <c r="I12" s="337" t="e">
        <f>VLOOKUP(C12,#REF!,4,0)</f>
        <v>#REF!</v>
      </c>
      <c r="J12" s="338" t="e">
        <f>ROUND(I12*D12,0)</f>
        <v>#REF!</v>
      </c>
      <c r="K12" s="338" t="e">
        <f>ROUND(H12*5%,0)</f>
        <v>#REF!</v>
      </c>
      <c r="L12" s="338" t="e">
        <f>F12-H12-J12+K12</f>
        <v>#REF!</v>
      </c>
      <c r="M12" s="147"/>
      <c r="N12" s="147"/>
      <c r="O12" s="147"/>
      <c r="P12" s="147"/>
      <c r="Q12" s="147"/>
      <c r="R12" s="147"/>
      <c r="S12" s="147"/>
      <c r="T12" s="147"/>
      <c r="U12" s="147"/>
      <c r="V12" s="147"/>
      <c r="W12" s="147"/>
      <c r="X12" s="147"/>
      <c r="Y12" s="147"/>
      <c r="Z12" s="147"/>
      <c r="AA12" s="147"/>
      <c r="AB12" s="147"/>
      <c r="AC12" s="147"/>
      <c r="AD12" s="147"/>
      <c r="AE12" s="147"/>
      <c r="AF12" s="147"/>
      <c r="AG12" s="147"/>
      <c r="AH12" s="147"/>
      <c r="AI12" s="147"/>
      <c r="AJ12" s="147"/>
      <c r="AK12" s="147"/>
      <c r="AL12" s="147"/>
      <c r="AM12" s="147"/>
      <c r="AN12" s="147"/>
      <c r="AO12" s="147"/>
      <c r="AP12" s="147"/>
      <c r="AQ12" s="147"/>
      <c r="AR12" s="147"/>
      <c r="AS12" s="147"/>
      <c r="AT12" s="147"/>
      <c r="AU12" s="147"/>
      <c r="AV12" s="147"/>
      <c r="AW12" s="147"/>
      <c r="AX12" s="147"/>
      <c r="AY12" s="147"/>
      <c r="AZ12" s="147"/>
      <c r="BA12" s="147"/>
      <c r="BB12" s="147"/>
      <c r="BC12" s="147"/>
      <c r="BD12" s="147"/>
      <c r="BE12" s="147"/>
      <c r="BF12" s="147"/>
      <c r="BG12" s="147"/>
      <c r="BH12" s="147"/>
      <c r="BI12" s="147"/>
      <c r="BJ12" s="147"/>
      <c r="BK12" s="147"/>
      <c r="BL12" s="147"/>
      <c r="BM12" s="147"/>
      <c r="BN12" s="147"/>
      <c r="BO12" s="147"/>
      <c r="BP12" s="147"/>
      <c r="BQ12" s="147"/>
      <c r="BR12" s="147"/>
      <c r="BS12" s="147"/>
      <c r="BT12" s="147"/>
      <c r="BU12" s="147"/>
      <c r="BV12" s="147"/>
      <c r="BW12" s="147"/>
      <c r="BX12" s="147"/>
      <c r="BY12" s="147"/>
      <c r="BZ12" s="147"/>
      <c r="CA12" s="147"/>
      <c r="CB12" s="147"/>
      <c r="CC12" s="147"/>
      <c r="CD12" s="147"/>
      <c r="CE12" s="147"/>
      <c r="CF12" s="147"/>
      <c r="CG12" s="147"/>
      <c r="CH12" s="147"/>
      <c r="CI12" s="147"/>
      <c r="CJ12" s="147"/>
      <c r="CK12" s="147"/>
      <c r="CL12" s="147"/>
      <c r="CM12" s="147"/>
      <c r="CN12" s="147"/>
      <c r="CO12" s="147"/>
      <c r="CP12" s="147"/>
      <c r="CQ12" s="147"/>
      <c r="CR12" s="147"/>
      <c r="CS12" s="147"/>
      <c r="CT12" s="147"/>
      <c r="CU12" s="147"/>
      <c r="CV12" s="147"/>
      <c r="CW12" s="147"/>
      <c r="CX12" s="147"/>
      <c r="CY12" s="147"/>
      <c r="CZ12" s="147"/>
      <c r="DA12" s="147"/>
      <c r="DB12" s="147"/>
      <c r="DC12" s="147"/>
      <c r="DD12" s="147"/>
      <c r="DE12" s="147"/>
      <c r="DF12" s="147"/>
      <c r="DG12" s="147"/>
      <c r="DH12" s="147"/>
      <c r="DI12" s="147"/>
      <c r="DJ12" s="147"/>
      <c r="DK12" s="147"/>
      <c r="DL12" s="147"/>
      <c r="DM12" s="147"/>
      <c r="DN12" s="147"/>
      <c r="DO12" s="147"/>
      <c r="DP12" s="147"/>
      <c r="DQ12" s="147"/>
      <c r="DR12" s="147"/>
      <c r="DS12" s="147"/>
      <c r="DT12" s="147"/>
      <c r="DU12" s="147"/>
      <c r="DV12" s="147"/>
      <c r="DW12" s="147"/>
      <c r="DX12" s="147"/>
      <c r="DY12" s="147"/>
      <c r="DZ12" s="147"/>
      <c r="EA12" s="147"/>
      <c r="EB12" s="147"/>
      <c r="EC12" s="147"/>
      <c r="ED12" s="147"/>
      <c r="EE12" s="147"/>
      <c r="EF12" s="147"/>
      <c r="EG12" s="147"/>
      <c r="EH12" s="147"/>
      <c r="EI12" s="147"/>
      <c r="EJ12" s="147"/>
      <c r="EK12" s="147"/>
      <c r="EL12" s="147"/>
      <c r="EM12" s="147"/>
      <c r="EN12" s="147"/>
      <c r="EO12" s="147"/>
      <c r="EP12" s="147"/>
      <c r="EQ12" s="147"/>
      <c r="ER12" s="147"/>
      <c r="ES12" s="147"/>
      <c r="ET12" s="147"/>
      <c r="EU12" s="147"/>
      <c r="EV12" s="147"/>
      <c r="EW12" s="147"/>
      <c r="EX12" s="147"/>
      <c r="EY12" s="147"/>
      <c r="EZ12" s="147"/>
      <c r="FA12" s="147"/>
      <c r="FB12" s="147"/>
      <c r="FC12" s="147"/>
      <c r="FD12" s="147"/>
      <c r="FE12" s="147"/>
      <c r="FF12" s="147"/>
      <c r="FG12" s="147"/>
      <c r="FH12" s="147"/>
      <c r="FI12" s="147"/>
      <c r="FJ12" s="147"/>
      <c r="FK12" s="147"/>
      <c r="FL12" s="147"/>
      <c r="FM12" s="147"/>
      <c r="FN12" s="147"/>
      <c r="FO12" s="147"/>
      <c r="FP12" s="147"/>
      <c r="FQ12" s="147"/>
      <c r="FR12" s="147"/>
      <c r="FS12" s="147"/>
      <c r="FT12" s="147"/>
      <c r="FU12" s="147"/>
      <c r="FV12" s="147"/>
      <c r="FW12" s="147"/>
      <c r="FX12" s="147"/>
      <c r="FY12" s="147"/>
      <c r="FZ12" s="147"/>
      <c r="GA12" s="147"/>
      <c r="GB12" s="147"/>
      <c r="GC12" s="147"/>
      <c r="GD12" s="147"/>
      <c r="GE12" s="147"/>
      <c r="GF12" s="147"/>
      <c r="GG12" s="147"/>
      <c r="GH12" s="147"/>
      <c r="GI12" s="147"/>
      <c r="GJ12" s="147"/>
      <c r="GK12" s="147"/>
      <c r="GL12" s="147"/>
      <c r="GM12" s="147"/>
      <c r="GN12" s="147"/>
      <c r="GO12" s="147"/>
      <c r="GP12" s="147"/>
      <c r="GQ12" s="147"/>
      <c r="GR12" s="147"/>
      <c r="GS12" s="147"/>
      <c r="GT12" s="147"/>
      <c r="GU12" s="147"/>
      <c r="GV12" s="147"/>
      <c r="GW12" s="147"/>
      <c r="GX12" s="147"/>
      <c r="GY12" s="147"/>
      <c r="GZ12" s="147"/>
      <c r="HA12" s="147"/>
      <c r="HB12" s="147"/>
      <c r="HC12" s="147"/>
      <c r="HD12" s="147"/>
      <c r="HE12" s="147"/>
      <c r="HF12" s="147"/>
      <c r="HG12" s="147"/>
      <c r="HH12" s="147"/>
      <c r="HI12" s="147"/>
      <c r="HJ12" s="147"/>
      <c r="HK12" s="147"/>
      <c r="HL12" s="147"/>
      <c r="HM12" s="147"/>
      <c r="HN12" s="147"/>
      <c r="HO12" s="147"/>
      <c r="HP12" s="147"/>
      <c r="HQ12" s="147"/>
      <c r="HR12" s="147"/>
      <c r="HS12" s="147"/>
      <c r="HT12" s="147"/>
      <c r="HU12" s="147"/>
      <c r="HV12" s="147"/>
      <c r="HW12" s="147"/>
      <c r="HX12" s="147"/>
      <c r="HY12" s="147"/>
      <c r="HZ12" s="147"/>
      <c r="IA12" s="147"/>
      <c r="IB12" s="147"/>
      <c r="IC12" s="147"/>
      <c r="ID12" s="147"/>
      <c r="IE12" s="147"/>
      <c r="IF12" s="147"/>
      <c r="IG12" s="147"/>
      <c r="IH12" s="147"/>
      <c r="II12" s="147"/>
      <c r="IJ12" s="147"/>
      <c r="IK12" s="147"/>
    </row>
    <row r="13" spans="1:245" s="30" customFormat="1" ht="17.25" customHeight="1">
      <c r="A13" s="332">
        <v>4</v>
      </c>
      <c r="B13" s="333" t="s">
        <v>25</v>
      </c>
      <c r="C13" s="334" t="s">
        <v>24</v>
      </c>
      <c r="D13" s="131">
        <v>30000</v>
      </c>
      <c r="E13" s="335" t="e">
        <f>D13*VLOOKUP(C13,#REF!,6,0)</f>
        <v>#REF!</v>
      </c>
      <c r="F13" s="336" t="e">
        <f>D13+E13</f>
        <v>#REF!</v>
      </c>
      <c r="G13" s="337" t="e">
        <f>VLOOKUP(C13,#REF!,3,0)</f>
        <v>#REF!</v>
      </c>
      <c r="H13" s="338" t="e">
        <f>ROUND(G13*D13,0)</f>
        <v>#REF!</v>
      </c>
      <c r="I13" s="337" t="e">
        <f>VLOOKUP(C13,#REF!,4,0)</f>
        <v>#REF!</v>
      </c>
      <c r="J13" s="338" t="e">
        <f>ROUND(I13*D13,0)</f>
        <v>#REF!</v>
      </c>
      <c r="K13" s="338" t="e">
        <f>ROUND(H13*5%,0)</f>
        <v>#REF!</v>
      </c>
      <c r="L13" s="338" t="e">
        <f>F13-H13-J13+K13</f>
        <v>#REF!</v>
      </c>
      <c r="M13" s="147"/>
      <c r="N13" s="147"/>
      <c r="O13" s="147"/>
      <c r="P13" s="147"/>
      <c r="Q13" s="147"/>
      <c r="R13" s="147"/>
      <c r="S13" s="147"/>
      <c r="T13" s="147"/>
      <c r="U13" s="147"/>
      <c r="V13" s="147"/>
      <c r="W13" s="147"/>
      <c r="X13" s="147"/>
      <c r="Y13" s="147"/>
      <c r="Z13" s="147"/>
      <c r="AA13" s="147"/>
      <c r="AB13" s="147"/>
      <c r="AC13" s="147"/>
      <c r="AD13" s="147"/>
      <c r="AE13" s="147"/>
      <c r="AF13" s="147"/>
      <c r="AG13" s="147"/>
      <c r="AH13" s="147"/>
      <c r="AI13" s="147"/>
      <c r="AJ13" s="147"/>
      <c r="AK13" s="147"/>
      <c r="AL13" s="147"/>
      <c r="AM13" s="147"/>
      <c r="AN13" s="147"/>
      <c r="AO13" s="147"/>
      <c r="AP13" s="147"/>
      <c r="AQ13" s="147"/>
      <c r="AR13" s="147"/>
      <c r="AS13" s="147"/>
      <c r="AT13" s="147"/>
      <c r="AU13" s="147"/>
      <c r="AV13" s="147"/>
      <c r="AW13" s="147"/>
      <c r="AX13" s="147"/>
      <c r="AY13" s="147"/>
      <c r="AZ13" s="147"/>
      <c r="BA13" s="147"/>
      <c r="BB13" s="147"/>
      <c r="BC13" s="147"/>
      <c r="BD13" s="147"/>
      <c r="BE13" s="147"/>
      <c r="BF13" s="147"/>
      <c r="BG13" s="147"/>
      <c r="BH13" s="147"/>
      <c r="BI13" s="147"/>
      <c r="BJ13" s="147"/>
      <c r="BK13" s="147"/>
      <c r="BL13" s="147"/>
      <c r="BM13" s="147"/>
      <c r="BN13" s="147"/>
      <c r="BO13" s="147"/>
      <c r="BP13" s="147"/>
      <c r="BQ13" s="147"/>
      <c r="BR13" s="147"/>
      <c r="BS13" s="147"/>
      <c r="BT13" s="147"/>
      <c r="BU13" s="147"/>
      <c r="BV13" s="147"/>
      <c r="BW13" s="147"/>
      <c r="BX13" s="147"/>
      <c r="BY13" s="147"/>
      <c r="BZ13" s="147"/>
      <c r="CA13" s="147"/>
      <c r="CB13" s="147"/>
      <c r="CC13" s="147"/>
      <c r="CD13" s="147"/>
      <c r="CE13" s="147"/>
      <c r="CF13" s="147"/>
      <c r="CG13" s="147"/>
      <c r="CH13" s="147"/>
      <c r="CI13" s="147"/>
      <c r="CJ13" s="147"/>
      <c r="CK13" s="147"/>
      <c r="CL13" s="147"/>
      <c r="CM13" s="147"/>
      <c r="CN13" s="147"/>
      <c r="CO13" s="147"/>
      <c r="CP13" s="147"/>
      <c r="CQ13" s="147"/>
      <c r="CR13" s="147"/>
      <c r="CS13" s="147"/>
      <c r="CT13" s="147"/>
      <c r="CU13" s="147"/>
      <c r="CV13" s="147"/>
      <c r="CW13" s="147"/>
      <c r="CX13" s="147"/>
      <c r="CY13" s="147"/>
      <c r="CZ13" s="147"/>
      <c r="DA13" s="147"/>
      <c r="DB13" s="147"/>
      <c r="DC13" s="147"/>
      <c r="DD13" s="147"/>
      <c r="DE13" s="147"/>
      <c r="DF13" s="147"/>
      <c r="DG13" s="147"/>
      <c r="DH13" s="147"/>
      <c r="DI13" s="147"/>
      <c r="DJ13" s="147"/>
      <c r="DK13" s="147"/>
      <c r="DL13" s="147"/>
      <c r="DM13" s="147"/>
      <c r="DN13" s="147"/>
      <c r="DO13" s="147"/>
      <c r="DP13" s="147"/>
      <c r="DQ13" s="147"/>
      <c r="DR13" s="147"/>
      <c r="DS13" s="147"/>
      <c r="DT13" s="147"/>
      <c r="DU13" s="147"/>
      <c r="DV13" s="147"/>
      <c r="DW13" s="147"/>
      <c r="DX13" s="147"/>
      <c r="DY13" s="147"/>
      <c r="DZ13" s="147"/>
      <c r="EA13" s="147"/>
      <c r="EB13" s="147"/>
      <c r="EC13" s="147"/>
      <c r="ED13" s="147"/>
      <c r="EE13" s="147"/>
      <c r="EF13" s="147"/>
      <c r="EG13" s="147"/>
      <c r="EH13" s="147"/>
      <c r="EI13" s="147"/>
      <c r="EJ13" s="147"/>
      <c r="EK13" s="147"/>
      <c r="EL13" s="147"/>
      <c r="EM13" s="147"/>
      <c r="EN13" s="147"/>
      <c r="EO13" s="147"/>
      <c r="EP13" s="147"/>
      <c r="EQ13" s="147"/>
      <c r="ER13" s="147"/>
      <c r="ES13" s="147"/>
      <c r="ET13" s="147"/>
      <c r="EU13" s="147"/>
      <c r="EV13" s="147"/>
      <c r="EW13" s="147"/>
      <c r="EX13" s="147"/>
      <c r="EY13" s="147"/>
      <c r="EZ13" s="147"/>
      <c r="FA13" s="147"/>
      <c r="FB13" s="147"/>
      <c r="FC13" s="147"/>
      <c r="FD13" s="147"/>
      <c r="FE13" s="147"/>
      <c r="FF13" s="147"/>
      <c r="FG13" s="147"/>
      <c r="FH13" s="147"/>
      <c r="FI13" s="147"/>
      <c r="FJ13" s="147"/>
      <c r="FK13" s="147"/>
      <c r="FL13" s="147"/>
      <c r="FM13" s="147"/>
      <c r="FN13" s="147"/>
      <c r="FO13" s="147"/>
      <c r="FP13" s="147"/>
      <c r="FQ13" s="147"/>
      <c r="FR13" s="147"/>
      <c r="FS13" s="147"/>
      <c r="FT13" s="147"/>
      <c r="FU13" s="147"/>
      <c r="FV13" s="147"/>
      <c r="FW13" s="147"/>
      <c r="FX13" s="147"/>
      <c r="FY13" s="147"/>
      <c r="FZ13" s="147"/>
      <c r="GA13" s="147"/>
      <c r="GB13" s="147"/>
      <c r="GC13" s="147"/>
      <c r="GD13" s="147"/>
      <c r="GE13" s="147"/>
      <c r="GF13" s="147"/>
      <c r="GG13" s="147"/>
      <c r="GH13" s="147"/>
      <c r="GI13" s="147"/>
      <c r="GJ13" s="147"/>
      <c r="GK13" s="147"/>
      <c r="GL13" s="147"/>
      <c r="GM13" s="147"/>
      <c r="GN13" s="147"/>
      <c r="GO13" s="147"/>
      <c r="GP13" s="147"/>
      <c r="GQ13" s="147"/>
      <c r="GR13" s="147"/>
      <c r="GS13" s="147"/>
      <c r="GT13" s="147"/>
      <c r="GU13" s="147"/>
      <c r="GV13" s="147"/>
      <c r="GW13" s="147"/>
      <c r="GX13" s="147"/>
      <c r="GY13" s="147"/>
      <c r="GZ13" s="147"/>
      <c r="HA13" s="147"/>
      <c r="HB13" s="147"/>
      <c r="HC13" s="147"/>
      <c r="HD13" s="147"/>
      <c r="HE13" s="147"/>
      <c r="HF13" s="147"/>
      <c r="HG13" s="147"/>
      <c r="HH13" s="147"/>
      <c r="HI13" s="147"/>
      <c r="HJ13" s="147"/>
      <c r="HK13" s="147"/>
      <c r="HL13" s="147"/>
      <c r="HM13" s="147"/>
      <c r="HN13" s="147"/>
      <c r="HO13" s="147"/>
      <c r="HP13" s="147"/>
      <c r="HQ13" s="147"/>
      <c r="HR13" s="147"/>
      <c r="HS13" s="147"/>
      <c r="HT13" s="147"/>
      <c r="HU13" s="147"/>
      <c r="HV13" s="147"/>
      <c r="HW13" s="147"/>
      <c r="HX13" s="147"/>
      <c r="HY13" s="147"/>
      <c r="HZ13" s="147"/>
      <c r="IA13" s="147"/>
      <c r="IB13" s="147"/>
      <c r="IC13" s="147"/>
      <c r="ID13" s="147"/>
      <c r="IE13" s="147"/>
      <c r="IF13" s="147"/>
      <c r="IG13" s="147"/>
      <c r="IH13" s="147"/>
      <c r="II13" s="147"/>
      <c r="IJ13" s="147"/>
      <c r="IK13" s="147"/>
    </row>
    <row r="14" spans="1:245" s="276" customFormat="1" ht="14.25" customHeight="1">
      <c r="A14" s="332"/>
      <c r="B14" s="388"/>
      <c r="C14" s="389"/>
      <c r="D14" s="282">
        <f>SUM(D10:D13)</f>
        <v>4466000</v>
      </c>
      <c r="E14" s="282" t="e">
        <f>SUM(E10:E13)</f>
        <v>#REF!</v>
      </c>
      <c r="F14" s="282" t="e">
        <f>SUM(F10:F13)</f>
        <v>#REF!</v>
      </c>
      <c r="G14" s="339"/>
      <c r="H14" s="282" t="e">
        <f>SUM(H10:H13)</f>
        <v>#REF!</v>
      </c>
      <c r="I14" s="339"/>
      <c r="J14" s="282" t="e">
        <f>SUM(J10:J13)</f>
        <v>#REF!</v>
      </c>
      <c r="K14" s="282" t="e">
        <f>SUM(K10:K13)</f>
        <v>#REF!</v>
      </c>
      <c r="L14" s="340" t="e">
        <f>SUM(L10:L13)</f>
        <v>#REF!</v>
      </c>
    </row>
    <row r="17" spans="1:245" ht="14.25" customHeight="1">
      <c r="B17" s="341" t="s">
        <v>27</v>
      </c>
      <c r="C17" s="382" t="s">
        <v>28</v>
      </c>
      <c r="D17" s="382"/>
      <c r="E17" s="382"/>
      <c r="F17" s="382" t="s">
        <v>29</v>
      </c>
      <c r="G17" s="382"/>
      <c r="H17" s="382"/>
      <c r="I17" s="382"/>
      <c r="J17" s="382"/>
      <c r="K17" s="382" t="s">
        <v>30</v>
      </c>
      <c r="L17" s="382"/>
    </row>
    <row r="23" spans="1:245" s="57" customFormat="1" ht="14.25" customHeight="1">
      <c r="A23" s="342"/>
      <c r="B23" s="343" t="s">
        <v>31</v>
      </c>
      <c r="C23" s="383" t="s">
        <v>32</v>
      </c>
      <c r="D23" s="383"/>
      <c r="E23" s="383"/>
      <c r="F23" s="384" t="s">
        <v>33</v>
      </c>
      <c r="G23" s="384"/>
      <c r="H23" s="384"/>
      <c r="I23" s="344"/>
      <c r="J23" s="276"/>
      <c r="K23" s="385" t="s">
        <v>34</v>
      </c>
      <c r="L23" s="385"/>
      <c r="M23" s="276"/>
      <c r="N23" s="276"/>
      <c r="O23" s="276"/>
      <c r="P23" s="276"/>
      <c r="Q23" s="276"/>
      <c r="R23" s="276"/>
      <c r="S23" s="276"/>
      <c r="T23" s="276"/>
      <c r="U23" s="276"/>
      <c r="V23" s="276"/>
      <c r="W23" s="276"/>
      <c r="X23" s="276"/>
      <c r="Y23" s="276"/>
      <c r="Z23" s="276"/>
      <c r="AA23" s="276"/>
      <c r="AB23" s="276"/>
      <c r="AC23" s="276"/>
      <c r="AD23" s="276"/>
      <c r="AE23" s="276"/>
      <c r="AF23" s="276"/>
      <c r="AG23" s="276"/>
      <c r="AH23" s="276"/>
      <c r="AI23" s="276"/>
      <c r="AJ23" s="276"/>
      <c r="AK23" s="276"/>
      <c r="AL23" s="276"/>
      <c r="AM23" s="276"/>
      <c r="AN23" s="276"/>
      <c r="AO23" s="276"/>
      <c r="AP23" s="276"/>
      <c r="AQ23" s="276"/>
      <c r="AR23" s="276"/>
      <c r="AS23" s="276"/>
      <c r="AT23" s="276"/>
      <c r="AU23" s="276"/>
      <c r="AV23" s="276"/>
      <c r="AW23" s="276"/>
      <c r="AX23" s="276"/>
      <c r="AY23" s="276"/>
      <c r="AZ23" s="276"/>
      <c r="BA23" s="276"/>
      <c r="BB23" s="276"/>
      <c r="BC23" s="276"/>
      <c r="BD23" s="276"/>
      <c r="BE23" s="276"/>
      <c r="BF23" s="276"/>
      <c r="BG23" s="276"/>
      <c r="BH23" s="276"/>
      <c r="BI23" s="276"/>
      <c r="BJ23" s="276"/>
      <c r="BK23" s="276"/>
      <c r="BL23" s="276"/>
      <c r="BM23" s="276"/>
      <c r="BN23" s="276"/>
      <c r="BO23" s="276"/>
      <c r="BP23" s="276"/>
      <c r="BQ23" s="276"/>
      <c r="BR23" s="276"/>
      <c r="BS23" s="276"/>
      <c r="BT23" s="276"/>
      <c r="BU23" s="276"/>
      <c r="BV23" s="276"/>
      <c r="BW23" s="276"/>
      <c r="BX23" s="276"/>
      <c r="BY23" s="276"/>
      <c r="BZ23" s="276"/>
      <c r="CA23" s="276"/>
      <c r="CB23" s="276"/>
      <c r="CC23" s="276"/>
      <c r="CD23" s="276"/>
      <c r="CE23" s="276"/>
      <c r="CF23" s="276"/>
      <c r="CG23" s="276"/>
      <c r="CH23" s="276"/>
      <c r="CI23" s="276"/>
      <c r="CJ23" s="276"/>
      <c r="CK23" s="276"/>
      <c r="CL23" s="276"/>
      <c r="CM23" s="276"/>
      <c r="CN23" s="276"/>
      <c r="CO23" s="276"/>
      <c r="CP23" s="276"/>
      <c r="CQ23" s="276"/>
      <c r="CR23" s="276"/>
      <c r="CS23" s="276"/>
      <c r="CT23" s="276"/>
      <c r="CU23" s="276"/>
      <c r="CV23" s="276"/>
      <c r="CW23" s="276"/>
      <c r="CX23" s="276"/>
      <c r="CY23" s="276"/>
      <c r="CZ23" s="276"/>
      <c r="DA23" s="276"/>
      <c r="DB23" s="276"/>
      <c r="DC23" s="276"/>
      <c r="DD23" s="276"/>
      <c r="DE23" s="276"/>
      <c r="DF23" s="276"/>
      <c r="DG23" s="276"/>
      <c r="DH23" s="276"/>
      <c r="DI23" s="276"/>
      <c r="DJ23" s="276"/>
      <c r="DK23" s="276"/>
      <c r="DL23" s="276"/>
      <c r="DM23" s="276"/>
      <c r="DN23" s="276"/>
      <c r="DO23" s="276"/>
      <c r="DP23" s="276"/>
      <c r="DQ23" s="276"/>
      <c r="DR23" s="276"/>
      <c r="DS23" s="276"/>
      <c r="DT23" s="276"/>
      <c r="DU23" s="276"/>
      <c r="DV23" s="276"/>
      <c r="DW23" s="276"/>
      <c r="DX23" s="276"/>
      <c r="DY23" s="276"/>
      <c r="DZ23" s="276"/>
      <c r="EA23" s="276"/>
      <c r="EB23" s="276"/>
      <c r="EC23" s="276"/>
      <c r="ED23" s="276"/>
      <c r="EE23" s="276"/>
      <c r="EF23" s="276"/>
      <c r="EG23" s="276"/>
      <c r="EH23" s="276"/>
      <c r="EI23" s="276"/>
      <c r="EJ23" s="276"/>
      <c r="EK23" s="276"/>
      <c r="EL23" s="276"/>
      <c r="EM23" s="276"/>
      <c r="EN23" s="276"/>
      <c r="EO23" s="276"/>
      <c r="EP23" s="276"/>
      <c r="EQ23" s="276"/>
      <c r="ER23" s="276"/>
      <c r="ES23" s="276"/>
      <c r="ET23" s="276"/>
      <c r="EU23" s="276"/>
      <c r="EV23" s="276"/>
      <c r="EW23" s="276"/>
      <c r="EX23" s="276"/>
      <c r="EY23" s="276"/>
      <c r="EZ23" s="276"/>
      <c r="FA23" s="276"/>
      <c r="FB23" s="276"/>
      <c r="FC23" s="276"/>
      <c r="FD23" s="276"/>
      <c r="FE23" s="276"/>
      <c r="FF23" s="276"/>
      <c r="FG23" s="276"/>
      <c r="FH23" s="276"/>
      <c r="FI23" s="276"/>
      <c r="FJ23" s="276"/>
      <c r="FK23" s="276"/>
      <c r="FL23" s="276"/>
      <c r="FM23" s="276"/>
      <c r="FN23" s="276"/>
      <c r="FO23" s="276"/>
      <c r="FP23" s="276"/>
      <c r="FQ23" s="276"/>
      <c r="FR23" s="276"/>
      <c r="FS23" s="276"/>
      <c r="FT23" s="276"/>
      <c r="FU23" s="276"/>
      <c r="FV23" s="276"/>
      <c r="FW23" s="276"/>
      <c r="FX23" s="276"/>
      <c r="FY23" s="276"/>
      <c r="FZ23" s="276"/>
      <c r="GA23" s="276"/>
      <c r="GB23" s="276"/>
      <c r="GC23" s="276"/>
      <c r="GD23" s="276"/>
      <c r="GE23" s="276"/>
      <c r="GF23" s="276"/>
      <c r="GG23" s="276"/>
      <c r="GH23" s="276"/>
      <c r="GI23" s="276"/>
      <c r="GJ23" s="276"/>
      <c r="GK23" s="276"/>
      <c r="GL23" s="276"/>
      <c r="GM23" s="276"/>
      <c r="GN23" s="276"/>
      <c r="GO23" s="276"/>
      <c r="GP23" s="276"/>
      <c r="GQ23" s="276"/>
      <c r="GR23" s="276"/>
      <c r="GS23" s="276"/>
      <c r="GT23" s="276"/>
      <c r="GU23" s="276"/>
      <c r="GV23" s="276"/>
      <c r="GW23" s="276"/>
      <c r="GX23" s="276"/>
      <c r="GY23" s="276"/>
      <c r="GZ23" s="276"/>
      <c r="HA23" s="276"/>
      <c r="HB23" s="276"/>
      <c r="HC23" s="276"/>
      <c r="HD23" s="276"/>
      <c r="HE23" s="276"/>
      <c r="HF23" s="276"/>
      <c r="HG23" s="276"/>
      <c r="HH23" s="276"/>
      <c r="HI23" s="276"/>
      <c r="HJ23" s="276"/>
      <c r="HK23" s="276"/>
      <c r="HL23" s="276"/>
      <c r="HM23" s="276"/>
      <c r="HN23" s="276"/>
      <c r="HO23" s="276"/>
      <c r="HP23" s="276"/>
      <c r="HQ23" s="276"/>
      <c r="HR23" s="276"/>
      <c r="HS23" s="276"/>
      <c r="HT23" s="276"/>
      <c r="HU23" s="276"/>
      <c r="HV23" s="276"/>
      <c r="HW23" s="276"/>
      <c r="HX23" s="276"/>
      <c r="HY23" s="276"/>
      <c r="HZ23" s="276"/>
      <c r="IA23" s="276"/>
      <c r="IB23" s="276"/>
      <c r="IC23" s="276"/>
      <c r="ID23" s="276"/>
      <c r="IE23" s="276"/>
      <c r="IF23" s="276"/>
      <c r="IG23" s="276"/>
      <c r="IH23" s="276"/>
      <c r="II23" s="276"/>
      <c r="IJ23" s="276"/>
      <c r="IK23" s="276"/>
    </row>
  </sheetData>
  <mergeCells count="19">
    <mergeCell ref="A3:K3"/>
    <mergeCell ref="A5:J5"/>
    <mergeCell ref="G8:H8"/>
    <mergeCell ref="I8:J8"/>
    <mergeCell ref="B14:C14"/>
    <mergeCell ref="A8:A9"/>
    <mergeCell ref="B8:B9"/>
    <mergeCell ref="C8:C9"/>
    <mergeCell ref="D8:D9"/>
    <mergeCell ref="E8:E9"/>
    <mergeCell ref="F8:F9"/>
    <mergeCell ref="K8:K9"/>
    <mergeCell ref="L8:L9"/>
    <mergeCell ref="C17:E17"/>
    <mergeCell ref="F17:J17"/>
    <mergeCell ref="K17:L17"/>
    <mergeCell ref="C23:E23"/>
    <mergeCell ref="F23:H23"/>
    <mergeCell ref="K23:L23"/>
  </mergeCells>
  <conditionalFormatting sqref="D7">
    <cfRule type="containsBlanks" dxfId="1" priority="1" stopIfTrue="1">
      <formula>LEN(TRIM(D7))=0</formula>
    </cfRule>
  </conditionalFormatting>
  <dataValidations count="1">
    <dataValidation type="textLength" allowBlank="1" showInputMessage="1" showErrorMessage="1" errorTitle="Sai dữ liệu" error="Mã nghiệp vụ có từ 6 đến 7 số" sqref="C10:C13" xr:uid="{00000000-0002-0000-0000-000000000000}">
      <formula1>6</formula1>
      <formula2>7</formula2>
    </dataValidation>
  </dataValidations>
  <pageMargins left="0.28999999999999998" right="0.28999999999999998" top="0.17" bottom="0.51" header="0.17" footer="0.5"/>
  <pageSetup scale="86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L82"/>
  <sheetViews>
    <sheetView tabSelected="1" workbookViewId="0">
      <selection activeCell="E95" sqref="E95"/>
    </sheetView>
  </sheetViews>
  <sheetFormatPr defaultColWidth="9.109375" defaultRowHeight="14.25" customHeight="1"/>
  <cols>
    <col min="1" max="1" width="4.109375" style="296" customWidth="1"/>
    <col min="2" max="2" width="31.33203125" style="296" customWidth="1"/>
    <col min="3" max="3" width="16.109375" style="297" customWidth="1"/>
    <col min="4" max="4" width="14.6640625" style="298" customWidth="1"/>
    <col min="5" max="5" width="12.5546875" style="299" customWidth="1"/>
    <col min="6" max="6" width="15.5546875" style="299" customWidth="1"/>
    <col min="7" max="7" width="9.5546875" style="300" bestFit="1" customWidth="1"/>
    <col min="8" max="8" width="10.6640625" style="301" bestFit="1" customWidth="1"/>
    <col min="9" max="9" width="15.109375" style="302" customWidth="1"/>
    <col min="10" max="10" width="23.5546875" style="301" customWidth="1"/>
    <col min="11" max="11" width="14.109375" style="301" customWidth="1"/>
    <col min="12" max="12" width="29.44140625" style="301" customWidth="1"/>
    <col min="13" max="16384" width="9.109375" style="301"/>
  </cols>
  <sheetData>
    <row r="1" spans="1:11" s="293" customFormat="1" ht="14.25" customHeight="1">
      <c r="A1" s="303" t="s">
        <v>0</v>
      </c>
      <c r="C1" s="304"/>
      <c r="D1" s="305"/>
      <c r="E1" s="304"/>
    </row>
    <row r="2" spans="1:11" s="293" customFormat="1" ht="14.25" customHeight="1">
      <c r="A2" s="304" t="s">
        <v>2</v>
      </c>
      <c r="D2" s="306"/>
    </row>
    <row r="3" spans="1:11" s="293" customFormat="1" ht="16.5" customHeight="1">
      <c r="A3" s="392" t="s">
        <v>660</v>
      </c>
      <c r="B3" s="392"/>
      <c r="C3" s="392"/>
      <c r="D3" s="392"/>
      <c r="E3" s="392"/>
      <c r="F3" s="392"/>
      <c r="G3" s="392"/>
      <c r="H3" s="392"/>
      <c r="I3" s="392"/>
    </row>
    <row r="4" spans="1:11" s="293" customFormat="1" ht="14.25" customHeight="1">
      <c r="A4" s="307"/>
      <c r="D4" s="393" t="s">
        <v>658</v>
      </c>
      <c r="E4" s="393"/>
      <c r="F4" s="393"/>
    </row>
    <row r="5" spans="1:11" s="293" customFormat="1" ht="14.25" customHeight="1">
      <c r="A5" s="304"/>
      <c r="B5" s="308" t="s">
        <v>35</v>
      </c>
      <c r="C5" s="304"/>
      <c r="D5" s="309" t="s">
        <v>36</v>
      </c>
      <c r="E5" s="345" t="s">
        <v>37</v>
      </c>
    </row>
    <row r="6" spans="1:11" s="293" customFormat="1" ht="14.25" customHeight="1">
      <c r="A6" s="304"/>
      <c r="B6" s="310" t="s">
        <v>38</v>
      </c>
      <c r="C6" s="304"/>
      <c r="D6" s="306" t="s">
        <v>39</v>
      </c>
      <c r="E6" s="311" t="s">
        <v>40</v>
      </c>
      <c r="F6" s="312"/>
      <c r="G6" s="313"/>
    </row>
    <row r="7" spans="1:11" s="294" customFormat="1" ht="28.5" customHeight="1">
      <c r="A7" s="314" t="s">
        <v>41</v>
      </c>
      <c r="B7" s="314" t="s">
        <v>11</v>
      </c>
      <c r="C7" s="314" t="s">
        <v>12</v>
      </c>
      <c r="D7" s="315" t="s">
        <v>13</v>
      </c>
      <c r="E7" s="314" t="s">
        <v>14</v>
      </c>
      <c r="F7" s="314" t="s">
        <v>15</v>
      </c>
      <c r="G7" s="314" t="s">
        <v>662</v>
      </c>
      <c r="H7" s="314" t="s">
        <v>661</v>
      </c>
      <c r="I7" s="314" t="s">
        <v>19</v>
      </c>
      <c r="J7" s="314" t="s">
        <v>42</v>
      </c>
    </row>
    <row r="8" spans="1:11" s="144" customFormat="1" ht="15" customHeight="1">
      <c r="A8" s="357">
        <v>1</v>
      </c>
      <c r="B8" s="358" t="s">
        <v>612</v>
      </c>
      <c r="C8" s="359" t="s">
        <v>45</v>
      </c>
      <c r="D8" s="360">
        <v>794000</v>
      </c>
      <c r="E8" s="355">
        <f>D8*10%</f>
        <v>79400</v>
      </c>
      <c r="F8" s="355">
        <f t="shared" ref="F8:F80" si="0">D8+E8</f>
        <v>873400</v>
      </c>
      <c r="G8" s="361">
        <v>0.56000000000000005</v>
      </c>
      <c r="H8" s="362">
        <f t="shared" ref="H8:H59" si="1">ROUND(G8*D8,0)</f>
        <v>444640</v>
      </c>
      <c r="I8" s="362">
        <f t="shared" ref="I8:I59" si="2">F8-H8</f>
        <v>428760</v>
      </c>
      <c r="J8" s="363"/>
    </row>
    <row r="9" spans="1:11" s="144" customFormat="1" ht="15" customHeight="1">
      <c r="A9" s="357">
        <v>2</v>
      </c>
      <c r="B9" s="358" t="s">
        <v>612</v>
      </c>
      <c r="C9" s="359" t="s">
        <v>46</v>
      </c>
      <c r="D9" s="360">
        <v>80000</v>
      </c>
      <c r="E9" s="355">
        <f>D9*0%</f>
        <v>0</v>
      </c>
      <c r="F9" s="355">
        <f t="shared" si="0"/>
        <v>80000</v>
      </c>
      <c r="G9" s="361">
        <v>0.56000000000000005</v>
      </c>
      <c r="H9" s="362">
        <f t="shared" si="1"/>
        <v>44800</v>
      </c>
      <c r="I9" s="362">
        <f t="shared" si="2"/>
        <v>35200</v>
      </c>
      <c r="J9" s="363"/>
    </row>
    <row r="10" spans="1:11" s="144" customFormat="1" ht="15" customHeight="1">
      <c r="A10" s="357">
        <v>3</v>
      </c>
      <c r="B10" s="358" t="s">
        <v>613</v>
      </c>
      <c r="C10" s="359" t="s">
        <v>43</v>
      </c>
      <c r="D10" s="360">
        <v>853000</v>
      </c>
      <c r="E10" s="355">
        <f t="shared" ref="E10" si="3">D10*10%</f>
        <v>85300</v>
      </c>
      <c r="F10" s="355">
        <f t="shared" si="0"/>
        <v>938300</v>
      </c>
      <c r="G10" s="361">
        <v>0.56000000000000005</v>
      </c>
      <c r="H10" s="362">
        <f t="shared" si="1"/>
        <v>477680</v>
      </c>
      <c r="I10" s="362">
        <f t="shared" si="2"/>
        <v>460620</v>
      </c>
      <c r="J10" s="363"/>
      <c r="K10" s="316"/>
    </row>
    <row r="11" spans="1:11" s="144" customFormat="1" ht="15" customHeight="1">
      <c r="A11" s="357">
        <v>4</v>
      </c>
      <c r="B11" s="358" t="s">
        <v>613</v>
      </c>
      <c r="C11" s="359" t="s">
        <v>44</v>
      </c>
      <c r="D11" s="360">
        <v>20000</v>
      </c>
      <c r="E11" s="355">
        <f t="shared" ref="E11" si="4">D11*0%</f>
        <v>0</v>
      </c>
      <c r="F11" s="355">
        <f t="shared" si="0"/>
        <v>20000</v>
      </c>
      <c r="G11" s="361">
        <v>0.56000000000000005</v>
      </c>
      <c r="H11" s="362">
        <f t="shared" si="1"/>
        <v>11200</v>
      </c>
      <c r="I11" s="362">
        <f t="shared" si="2"/>
        <v>8800</v>
      </c>
      <c r="J11" s="363"/>
    </row>
    <row r="12" spans="1:11" s="144" customFormat="1" ht="15" customHeight="1">
      <c r="A12" s="357">
        <v>5</v>
      </c>
      <c r="B12" s="364" t="s">
        <v>614</v>
      </c>
      <c r="C12" s="359" t="s">
        <v>43</v>
      </c>
      <c r="D12" s="360">
        <v>853000</v>
      </c>
      <c r="E12" s="355">
        <f t="shared" ref="E12" si="5">D12*10%</f>
        <v>85300</v>
      </c>
      <c r="F12" s="355">
        <f t="shared" si="0"/>
        <v>938300</v>
      </c>
      <c r="G12" s="361">
        <v>0.56000000000000005</v>
      </c>
      <c r="H12" s="362">
        <f t="shared" si="1"/>
        <v>477680</v>
      </c>
      <c r="I12" s="362">
        <f t="shared" si="2"/>
        <v>460620</v>
      </c>
      <c r="J12" s="363"/>
    </row>
    <row r="13" spans="1:11" s="144" customFormat="1" ht="15" customHeight="1">
      <c r="A13" s="357">
        <v>6</v>
      </c>
      <c r="B13" s="364" t="s">
        <v>614</v>
      </c>
      <c r="C13" s="359" t="s">
        <v>44</v>
      </c>
      <c r="D13" s="360">
        <v>20000</v>
      </c>
      <c r="E13" s="355">
        <f t="shared" ref="E13" si="6">D13*0%</f>
        <v>0</v>
      </c>
      <c r="F13" s="355">
        <f t="shared" si="0"/>
        <v>20000</v>
      </c>
      <c r="G13" s="361">
        <v>0.56000000000000005</v>
      </c>
      <c r="H13" s="362">
        <f t="shared" si="1"/>
        <v>11200</v>
      </c>
      <c r="I13" s="362">
        <f t="shared" si="2"/>
        <v>8800</v>
      </c>
      <c r="J13" s="363"/>
    </row>
    <row r="14" spans="1:11" s="144" customFormat="1" ht="15" customHeight="1">
      <c r="A14" s="357">
        <v>7</v>
      </c>
      <c r="B14" s="364" t="s">
        <v>615</v>
      </c>
      <c r="C14" s="359" t="s">
        <v>43</v>
      </c>
      <c r="D14" s="360">
        <v>853000</v>
      </c>
      <c r="E14" s="355">
        <f t="shared" ref="E14" si="7">D14*10%</f>
        <v>85300</v>
      </c>
      <c r="F14" s="355">
        <f t="shared" si="0"/>
        <v>938300</v>
      </c>
      <c r="G14" s="361">
        <v>0.56000000000000005</v>
      </c>
      <c r="H14" s="362">
        <f t="shared" si="1"/>
        <v>477680</v>
      </c>
      <c r="I14" s="362">
        <f t="shared" si="2"/>
        <v>460620</v>
      </c>
      <c r="J14" s="365"/>
    </row>
    <row r="15" spans="1:11" s="144" customFormat="1" ht="15" customHeight="1">
      <c r="A15" s="357">
        <v>8</v>
      </c>
      <c r="B15" s="364" t="s">
        <v>615</v>
      </c>
      <c r="C15" s="359" t="s">
        <v>44</v>
      </c>
      <c r="D15" s="360">
        <v>20000</v>
      </c>
      <c r="E15" s="355">
        <f t="shared" ref="E15" si="8">D15*0%</f>
        <v>0</v>
      </c>
      <c r="F15" s="355">
        <f t="shared" si="0"/>
        <v>20000</v>
      </c>
      <c r="G15" s="361">
        <v>0.56000000000000005</v>
      </c>
      <c r="H15" s="362">
        <f t="shared" si="1"/>
        <v>11200</v>
      </c>
      <c r="I15" s="362">
        <f t="shared" si="2"/>
        <v>8800</v>
      </c>
      <c r="J15" s="365"/>
    </row>
    <row r="16" spans="1:11" ht="15" customHeight="1">
      <c r="A16" s="357">
        <v>9</v>
      </c>
      <c r="B16" s="364" t="s">
        <v>616</v>
      </c>
      <c r="C16" s="359" t="s">
        <v>45</v>
      </c>
      <c r="D16" s="360">
        <v>794000</v>
      </c>
      <c r="E16" s="355">
        <f t="shared" ref="E16" si="9">D16*10%</f>
        <v>79400</v>
      </c>
      <c r="F16" s="355">
        <f t="shared" si="0"/>
        <v>873400</v>
      </c>
      <c r="G16" s="361">
        <v>0.56000000000000005</v>
      </c>
      <c r="H16" s="362">
        <f t="shared" si="1"/>
        <v>444640</v>
      </c>
      <c r="I16" s="362">
        <f t="shared" si="2"/>
        <v>428760</v>
      </c>
      <c r="J16" s="365"/>
    </row>
    <row r="17" spans="1:10" ht="15" customHeight="1">
      <c r="A17" s="357">
        <v>10</v>
      </c>
      <c r="B17" s="364" t="s">
        <v>616</v>
      </c>
      <c r="C17" s="359" t="s">
        <v>46</v>
      </c>
      <c r="D17" s="360">
        <v>80000</v>
      </c>
      <c r="E17" s="355">
        <f t="shared" ref="E17" si="10">D17*0%</f>
        <v>0</v>
      </c>
      <c r="F17" s="355">
        <f t="shared" ref="F17:F48" si="11">D17+E17</f>
        <v>80000</v>
      </c>
      <c r="G17" s="361">
        <v>0.56000000000000005</v>
      </c>
      <c r="H17" s="362">
        <f t="shared" ref="H17:H48" si="12">ROUND(G17*D17,0)</f>
        <v>44800</v>
      </c>
      <c r="I17" s="362">
        <f t="shared" ref="I17:I48" si="13">F17-H17</f>
        <v>35200</v>
      </c>
      <c r="J17" s="365"/>
    </row>
    <row r="18" spans="1:10" s="144" customFormat="1" ht="15" customHeight="1">
      <c r="A18" s="357">
        <v>11</v>
      </c>
      <c r="B18" s="364" t="s">
        <v>617</v>
      </c>
      <c r="C18" s="359" t="s">
        <v>45</v>
      </c>
      <c r="D18" s="360">
        <v>794000</v>
      </c>
      <c r="E18" s="355">
        <f t="shared" ref="E18" si="14">D18*10%</f>
        <v>79400</v>
      </c>
      <c r="F18" s="355">
        <f t="shared" si="11"/>
        <v>873400</v>
      </c>
      <c r="G18" s="361">
        <v>0.56000000000000005</v>
      </c>
      <c r="H18" s="362">
        <f t="shared" si="12"/>
        <v>444640</v>
      </c>
      <c r="I18" s="362">
        <f t="shared" si="13"/>
        <v>428760</v>
      </c>
      <c r="J18" s="365"/>
    </row>
    <row r="19" spans="1:10" s="144" customFormat="1" ht="15" customHeight="1">
      <c r="A19" s="357">
        <v>12</v>
      </c>
      <c r="B19" s="364" t="s">
        <v>617</v>
      </c>
      <c r="C19" s="359" t="s">
        <v>46</v>
      </c>
      <c r="D19" s="360">
        <v>80000</v>
      </c>
      <c r="E19" s="355">
        <f t="shared" ref="E19" si="15">D19*0%</f>
        <v>0</v>
      </c>
      <c r="F19" s="355">
        <f t="shared" si="11"/>
        <v>80000</v>
      </c>
      <c r="G19" s="361">
        <v>0.56000000000000005</v>
      </c>
      <c r="H19" s="362">
        <f t="shared" si="12"/>
        <v>44800</v>
      </c>
      <c r="I19" s="362">
        <f t="shared" si="13"/>
        <v>35200</v>
      </c>
      <c r="J19" s="365"/>
    </row>
    <row r="20" spans="1:10" s="144" customFormat="1" ht="15" customHeight="1">
      <c r="A20" s="357">
        <v>13</v>
      </c>
      <c r="B20" s="364" t="s">
        <v>618</v>
      </c>
      <c r="C20" s="359" t="s">
        <v>45</v>
      </c>
      <c r="D20" s="360">
        <v>794000</v>
      </c>
      <c r="E20" s="355">
        <f t="shared" ref="E20" si="16">D20*10%</f>
        <v>79400</v>
      </c>
      <c r="F20" s="355">
        <f t="shared" si="11"/>
        <v>873400</v>
      </c>
      <c r="G20" s="361">
        <v>0.56000000000000005</v>
      </c>
      <c r="H20" s="362">
        <f t="shared" si="12"/>
        <v>444640</v>
      </c>
      <c r="I20" s="362">
        <f t="shared" si="13"/>
        <v>428760</v>
      </c>
      <c r="J20" s="366"/>
    </row>
    <row r="21" spans="1:10" s="144" customFormat="1" ht="15" customHeight="1">
      <c r="A21" s="357">
        <v>14</v>
      </c>
      <c r="B21" s="364" t="s">
        <v>618</v>
      </c>
      <c r="C21" s="359" t="s">
        <v>46</v>
      </c>
      <c r="D21" s="360">
        <v>70000</v>
      </c>
      <c r="E21" s="355">
        <f t="shared" ref="E21" si="17">D21*0%</f>
        <v>0</v>
      </c>
      <c r="F21" s="355">
        <f t="shared" si="11"/>
        <v>70000</v>
      </c>
      <c r="G21" s="361">
        <v>0.56000000000000005</v>
      </c>
      <c r="H21" s="362">
        <f t="shared" si="12"/>
        <v>39200</v>
      </c>
      <c r="I21" s="362">
        <f t="shared" si="13"/>
        <v>30800</v>
      </c>
      <c r="J21" s="366"/>
    </row>
    <row r="22" spans="1:10" s="295" customFormat="1" ht="15" customHeight="1">
      <c r="A22" s="357">
        <v>15</v>
      </c>
      <c r="B22" s="364" t="s">
        <v>619</v>
      </c>
      <c r="C22" s="359" t="s">
        <v>45</v>
      </c>
      <c r="D22" s="360">
        <v>794000</v>
      </c>
      <c r="E22" s="355">
        <f t="shared" ref="E22" si="18">D22*10%</f>
        <v>79400</v>
      </c>
      <c r="F22" s="355">
        <f t="shared" si="11"/>
        <v>873400</v>
      </c>
      <c r="G22" s="361">
        <v>0.56000000000000005</v>
      </c>
      <c r="H22" s="362">
        <f t="shared" si="12"/>
        <v>444640</v>
      </c>
      <c r="I22" s="362">
        <f t="shared" si="13"/>
        <v>428760</v>
      </c>
      <c r="J22" s="363"/>
    </row>
    <row r="23" spans="1:10" s="295" customFormat="1" ht="15" customHeight="1">
      <c r="A23" s="357">
        <v>16</v>
      </c>
      <c r="B23" s="364" t="s">
        <v>619</v>
      </c>
      <c r="C23" s="359" t="s">
        <v>46</v>
      </c>
      <c r="D23" s="360">
        <v>70000</v>
      </c>
      <c r="E23" s="355">
        <f t="shared" ref="E23" si="19">D23*0%</f>
        <v>0</v>
      </c>
      <c r="F23" s="355">
        <f t="shared" si="11"/>
        <v>70000</v>
      </c>
      <c r="G23" s="361">
        <v>0.56000000000000005</v>
      </c>
      <c r="H23" s="362">
        <f t="shared" si="12"/>
        <v>39200</v>
      </c>
      <c r="I23" s="362">
        <f t="shared" si="13"/>
        <v>30800</v>
      </c>
      <c r="J23" s="363"/>
    </row>
    <row r="24" spans="1:10" s="144" customFormat="1" ht="15" customHeight="1">
      <c r="A24" s="357">
        <v>17</v>
      </c>
      <c r="B24" s="364" t="s">
        <v>620</v>
      </c>
      <c r="C24" s="359" t="s">
        <v>45</v>
      </c>
      <c r="D24" s="360">
        <v>794000</v>
      </c>
      <c r="E24" s="355">
        <f t="shared" ref="E24" si="20">D24*10%</f>
        <v>79400</v>
      </c>
      <c r="F24" s="355">
        <f t="shared" si="11"/>
        <v>873400</v>
      </c>
      <c r="G24" s="361">
        <v>0.56000000000000005</v>
      </c>
      <c r="H24" s="362">
        <f t="shared" si="12"/>
        <v>444640</v>
      </c>
      <c r="I24" s="362">
        <f t="shared" si="13"/>
        <v>428760</v>
      </c>
      <c r="J24" s="366"/>
    </row>
    <row r="25" spans="1:10" s="144" customFormat="1" ht="15" customHeight="1">
      <c r="A25" s="357">
        <v>18</v>
      </c>
      <c r="B25" s="364" t="s">
        <v>620</v>
      </c>
      <c r="C25" s="359" t="s">
        <v>46</v>
      </c>
      <c r="D25" s="360">
        <v>70000</v>
      </c>
      <c r="E25" s="355">
        <f t="shared" ref="E25" si="21">D25*0%</f>
        <v>0</v>
      </c>
      <c r="F25" s="355">
        <f t="shared" si="11"/>
        <v>70000</v>
      </c>
      <c r="G25" s="361">
        <v>0.56000000000000005</v>
      </c>
      <c r="H25" s="362">
        <f t="shared" si="12"/>
        <v>39200</v>
      </c>
      <c r="I25" s="362">
        <f t="shared" si="13"/>
        <v>30800</v>
      </c>
      <c r="J25" s="366"/>
    </row>
    <row r="26" spans="1:10" s="295" customFormat="1" ht="15" customHeight="1">
      <c r="A26" s="357">
        <v>19</v>
      </c>
      <c r="B26" s="375" t="s">
        <v>621</v>
      </c>
      <c r="C26" s="376" t="s">
        <v>45</v>
      </c>
      <c r="D26" s="377">
        <v>756000</v>
      </c>
      <c r="E26" s="378">
        <f t="shared" ref="E26" si="22">D26*10%</f>
        <v>75600</v>
      </c>
      <c r="F26" s="378">
        <f t="shared" si="11"/>
        <v>831600</v>
      </c>
      <c r="G26" s="379">
        <v>0.56000000000000005</v>
      </c>
      <c r="H26" s="380">
        <f t="shared" si="12"/>
        <v>423360</v>
      </c>
      <c r="I26" s="380">
        <f t="shared" si="13"/>
        <v>408240</v>
      </c>
      <c r="J26" s="375"/>
    </row>
    <row r="27" spans="1:10" s="295" customFormat="1" ht="15" customHeight="1">
      <c r="A27" s="357">
        <v>20</v>
      </c>
      <c r="B27" s="375" t="s">
        <v>621</v>
      </c>
      <c r="C27" s="376" t="s">
        <v>46</v>
      </c>
      <c r="D27" s="377">
        <v>20000</v>
      </c>
      <c r="E27" s="378">
        <f t="shared" ref="E27" si="23">D27*0%</f>
        <v>0</v>
      </c>
      <c r="F27" s="378">
        <f t="shared" si="11"/>
        <v>20000</v>
      </c>
      <c r="G27" s="379">
        <v>0.56000000000000005</v>
      </c>
      <c r="H27" s="380">
        <f t="shared" si="12"/>
        <v>11200</v>
      </c>
      <c r="I27" s="380">
        <f t="shared" si="13"/>
        <v>8800</v>
      </c>
      <c r="J27" s="375"/>
    </row>
    <row r="28" spans="1:10" s="295" customFormat="1" ht="15" customHeight="1">
      <c r="A28" s="357">
        <v>21</v>
      </c>
      <c r="B28" s="364" t="s">
        <v>622</v>
      </c>
      <c r="C28" s="359" t="s">
        <v>45</v>
      </c>
      <c r="D28" s="367">
        <v>437000</v>
      </c>
      <c r="E28" s="355">
        <f t="shared" ref="E28" si="24">D28*10%</f>
        <v>43700</v>
      </c>
      <c r="F28" s="355">
        <f t="shared" si="11"/>
        <v>480700</v>
      </c>
      <c r="G28" s="361">
        <v>0.56000000000000005</v>
      </c>
      <c r="H28" s="362">
        <f t="shared" si="12"/>
        <v>244720</v>
      </c>
      <c r="I28" s="362">
        <f t="shared" si="13"/>
        <v>235980</v>
      </c>
      <c r="J28" s="363"/>
    </row>
    <row r="29" spans="1:10" s="295" customFormat="1" ht="15" customHeight="1">
      <c r="A29" s="357">
        <v>22</v>
      </c>
      <c r="B29" s="364" t="s">
        <v>622</v>
      </c>
      <c r="C29" s="359" t="s">
        <v>46</v>
      </c>
      <c r="D29" s="367">
        <v>50000</v>
      </c>
      <c r="E29" s="355">
        <f t="shared" ref="E29" si="25">D29*0%</f>
        <v>0</v>
      </c>
      <c r="F29" s="355">
        <f t="shared" si="11"/>
        <v>50000</v>
      </c>
      <c r="G29" s="361">
        <v>0.56000000000000005</v>
      </c>
      <c r="H29" s="362">
        <f t="shared" si="12"/>
        <v>28000</v>
      </c>
      <c r="I29" s="362">
        <f t="shared" si="13"/>
        <v>22000</v>
      </c>
      <c r="J29" s="363"/>
    </row>
    <row r="30" spans="1:10" s="295" customFormat="1" ht="15" customHeight="1">
      <c r="A30" s="357">
        <v>23</v>
      </c>
      <c r="B30" s="364" t="s">
        <v>623</v>
      </c>
      <c r="C30" s="359" t="s">
        <v>45</v>
      </c>
      <c r="D30" s="367">
        <v>437000</v>
      </c>
      <c r="E30" s="355">
        <f t="shared" ref="E30" si="26">D30*10%</f>
        <v>43700</v>
      </c>
      <c r="F30" s="355">
        <f t="shared" si="11"/>
        <v>480700</v>
      </c>
      <c r="G30" s="361">
        <v>0.56000000000000005</v>
      </c>
      <c r="H30" s="362">
        <f t="shared" si="12"/>
        <v>244720</v>
      </c>
      <c r="I30" s="362">
        <f t="shared" si="13"/>
        <v>235980</v>
      </c>
      <c r="J30" s="363"/>
    </row>
    <row r="31" spans="1:10" s="295" customFormat="1" ht="15" customHeight="1">
      <c r="A31" s="357">
        <v>24</v>
      </c>
      <c r="B31" s="364" t="s">
        <v>623</v>
      </c>
      <c r="C31" s="359" t="s">
        <v>46</v>
      </c>
      <c r="D31" s="367">
        <v>50000</v>
      </c>
      <c r="E31" s="355">
        <f t="shared" ref="E31" si="27">D31*0%</f>
        <v>0</v>
      </c>
      <c r="F31" s="355">
        <f t="shared" si="11"/>
        <v>50000</v>
      </c>
      <c r="G31" s="361">
        <v>0.56000000000000005</v>
      </c>
      <c r="H31" s="362">
        <f t="shared" si="12"/>
        <v>28000</v>
      </c>
      <c r="I31" s="362">
        <f t="shared" si="13"/>
        <v>22000</v>
      </c>
      <c r="J31" s="363"/>
    </row>
    <row r="32" spans="1:10" s="295" customFormat="1" ht="15" customHeight="1">
      <c r="A32" s="357">
        <v>25</v>
      </c>
      <c r="B32" s="364" t="s">
        <v>624</v>
      </c>
      <c r="C32" s="359" t="s">
        <v>45</v>
      </c>
      <c r="D32" s="367">
        <v>437000</v>
      </c>
      <c r="E32" s="355">
        <f t="shared" ref="E32" si="28">D32*10%</f>
        <v>43700</v>
      </c>
      <c r="F32" s="355">
        <f t="shared" si="11"/>
        <v>480700</v>
      </c>
      <c r="G32" s="361">
        <v>0.56000000000000005</v>
      </c>
      <c r="H32" s="362">
        <f t="shared" si="12"/>
        <v>244720</v>
      </c>
      <c r="I32" s="362">
        <f t="shared" si="13"/>
        <v>235980</v>
      </c>
      <c r="J32" s="363"/>
    </row>
    <row r="33" spans="1:10" s="295" customFormat="1" ht="15" customHeight="1">
      <c r="A33" s="357">
        <v>26</v>
      </c>
      <c r="B33" s="364" t="s">
        <v>624</v>
      </c>
      <c r="C33" s="359" t="s">
        <v>46</v>
      </c>
      <c r="D33" s="367">
        <v>50000</v>
      </c>
      <c r="E33" s="355">
        <f t="shared" ref="E33" si="29">D33*0%</f>
        <v>0</v>
      </c>
      <c r="F33" s="355">
        <f t="shared" si="11"/>
        <v>50000</v>
      </c>
      <c r="G33" s="361">
        <v>0.56000000000000005</v>
      </c>
      <c r="H33" s="362">
        <f t="shared" si="12"/>
        <v>28000</v>
      </c>
      <c r="I33" s="362">
        <f t="shared" si="13"/>
        <v>22000</v>
      </c>
      <c r="J33" s="363"/>
    </row>
    <row r="34" spans="1:10" s="295" customFormat="1" ht="15" customHeight="1">
      <c r="A34" s="357">
        <v>27</v>
      </c>
      <c r="B34" s="364" t="s">
        <v>625</v>
      </c>
      <c r="C34" s="359" t="s">
        <v>45</v>
      </c>
      <c r="D34" s="367">
        <v>437000</v>
      </c>
      <c r="E34" s="355">
        <f t="shared" ref="E34" si="30">D34*10%</f>
        <v>43700</v>
      </c>
      <c r="F34" s="355">
        <f t="shared" si="11"/>
        <v>480700</v>
      </c>
      <c r="G34" s="361">
        <v>0.56000000000000005</v>
      </c>
      <c r="H34" s="362">
        <f t="shared" si="12"/>
        <v>244720</v>
      </c>
      <c r="I34" s="362">
        <f t="shared" si="13"/>
        <v>235980</v>
      </c>
      <c r="J34" s="363"/>
    </row>
    <row r="35" spans="1:10" s="295" customFormat="1" ht="15" customHeight="1">
      <c r="A35" s="357">
        <v>28</v>
      </c>
      <c r="B35" s="364" t="s">
        <v>625</v>
      </c>
      <c r="C35" s="359" t="s">
        <v>46</v>
      </c>
      <c r="D35" s="367">
        <v>50000</v>
      </c>
      <c r="E35" s="355">
        <f t="shared" ref="E35" si="31">D35*0%</f>
        <v>0</v>
      </c>
      <c r="F35" s="355">
        <f t="shared" si="11"/>
        <v>50000</v>
      </c>
      <c r="G35" s="361">
        <v>0.56000000000000005</v>
      </c>
      <c r="H35" s="362">
        <f t="shared" si="12"/>
        <v>28000</v>
      </c>
      <c r="I35" s="362">
        <f t="shared" si="13"/>
        <v>22000</v>
      </c>
      <c r="J35" s="363"/>
    </row>
    <row r="36" spans="1:10" s="295" customFormat="1" ht="15" customHeight="1">
      <c r="A36" s="357">
        <v>29</v>
      </c>
      <c r="B36" s="364" t="s">
        <v>626</v>
      </c>
      <c r="C36" s="359" t="s">
        <v>45</v>
      </c>
      <c r="D36" s="367">
        <v>437000</v>
      </c>
      <c r="E36" s="355">
        <f t="shared" ref="E36" si="32">D36*10%</f>
        <v>43700</v>
      </c>
      <c r="F36" s="355">
        <f t="shared" si="11"/>
        <v>480700</v>
      </c>
      <c r="G36" s="361">
        <v>0.56000000000000005</v>
      </c>
      <c r="H36" s="362">
        <f t="shared" si="12"/>
        <v>244720</v>
      </c>
      <c r="I36" s="362">
        <f t="shared" si="13"/>
        <v>235980</v>
      </c>
      <c r="J36" s="363"/>
    </row>
    <row r="37" spans="1:10" s="295" customFormat="1" ht="15" customHeight="1">
      <c r="A37" s="357">
        <v>30</v>
      </c>
      <c r="B37" s="364" t="s">
        <v>626</v>
      </c>
      <c r="C37" s="359" t="s">
        <v>46</v>
      </c>
      <c r="D37" s="367">
        <v>50000</v>
      </c>
      <c r="E37" s="355">
        <f t="shared" ref="E37" si="33">D37*0%</f>
        <v>0</v>
      </c>
      <c r="F37" s="355">
        <f t="shared" si="11"/>
        <v>50000</v>
      </c>
      <c r="G37" s="361">
        <v>0.56000000000000005</v>
      </c>
      <c r="H37" s="362">
        <f t="shared" si="12"/>
        <v>28000</v>
      </c>
      <c r="I37" s="362">
        <f t="shared" si="13"/>
        <v>22000</v>
      </c>
      <c r="J37" s="363"/>
    </row>
    <row r="38" spans="1:10" s="295" customFormat="1" ht="15" customHeight="1">
      <c r="A38" s="357">
        <v>31</v>
      </c>
      <c r="B38" s="364" t="s">
        <v>627</v>
      </c>
      <c r="C38" s="359" t="s">
        <v>45</v>
      </c>
      <c r="D38" s="367">
        <v>437000</v>
      </c>
      <c r="E38" s="355">
        <f t="shared" ref="E38" si="34">D38*10%</f>
        <v>43700</v>
      </c>
      <c r="F38" s="355">
        <f t="shared" si="11"/>
        <v>480700</v>
      </c>
      <c r="G38" s="361">
        <v>0.56000000000000005</v>
      </c>
      <c r="H38" s="362">
        <f t="shared" si="12"/>
        <v>244720</v>
      </c>
      <c r="I38" s="362">
        <f t="shared" si="13"/>
        <v>235980</v>
      </c>
      <c r="J38" s="363"/>
    </row>
    <row r="39" spans="1:10" s="295" customFormat="1" ht="15" customHeight="1">
      <c r="A39" s="357">
        <v>32</v>
      </c>
      <c r="B39" s="364" t="s">
        <v>627</v>
      </c>
      <c r="C39" s="359" t="s">
        <v>46</v>
      </c>
      <c r="D39" s="367">
        <v>50000</v>
      </c>
      <c r="E39" s="355">
        <f t="shared" ref="E39" si="35">D39*0%</f>
        <v>0</v>
      </c>
      <c r="F39" s="355">
        <f t="shared" si="11"/>
        <v>50000</v>
      </c>
      <c r="G39" s="361">
        <v>0.56000000000000005</v>
      </c>
      <c r="H39" s="362">
        <f t="shared" si="12"/>
        <v>28000</v>
      </c>
      <c r="I39" s="362">
        <f t="shared" si="13"/>
        <v>22000</v>
      </c>
      <c r="J39" s="363"/>
    </row>
    <row r="40" spans="1:10" s="295" customFormat="1" ht="15" customHeight="1">
      <c r="A40" s="357">
        <v>33</v>
      </c>
      <c r="B40" s="364" t="s">
        <v>628</v>
      </c>
      <c r="C40" s="359" t="s">
        <v>45</v>
      </c>
      <c r="D40" s="367">
        <v>437000</v>
      </c>
      <c r="E40" s="355">
        <f t="shared" ref="E40" si="36">D40*10%</f>
        <v>43700</v>
      </c>
      <c r="F40" s="355">
        <f t="shared" si="11"/>
        <v>480700</v>
      </c>
      <c r="G40" s="361">
        <v>0.56000000000000005</v>
      </c>
      <c r="H40" s="362">
        <f t="shared" si="12"/>
        <v>244720</v>
      </c>
      <c r="I40" s="362">
        <f t="shared" si="13"/>
        <v>235980</v>
      </c>
      <c r="J40" s="363"/>
    </row>
    <row r="41" spans="1:10" s="295" customFormat="1" ht="15" customHeight="1">
      <c r="A41" s="357">
        <v>34</v>
      </c>
      <c r="B41" s="364" t="s">
        <v>628</v>
      </c>
      <c r="C41" s="359" t="s">
        <v>46</v>
      </c>
      <c r="D41" s="367">
        <v>50000</v>
      </c>
      <c r="E41" s="355">
        <f t="shared" ref="E41" si="37">D41*0%</f>
        <v>0</v>
      </c>
      <c r="F41" s="355">
        <f t="shared" si="11"/>
        <v>50000</v>
      </c>
      <c r="G41" s="361">
        <v>0.56000000000000005</v>
      </c>
      <c r="H41" s="362">
        <f t="shared" si="12"/>
        <v>28000</v>
      </c>
      <c r="I41" s="362">
        <f t="shared" si="13"/>
        <v>22000</v>
      </c>
      <c r="J41" s="363"/>
    </row>
    <row r="42" spans="1:10" s="295" customFormat="1" ht="15" customHeight="1">
      <c r="A42" s="357">
        <v>35</v>
      </c>
      <c r="B42" s="364" t="s">
        <v>629</v>
      </c>
      <c r="C42" s="359" t="s">
        <v>45</v>
      </c>
      <c r="D42" s="367">
        <v>437000</v>
      </c>
      <c r="E42" s="355">
        <f t="shared" ref="E42" si="38">D42*10%</f>
        <v>43700</v>
      </c>
      <c r="F42" s="355">
        <f t="shared" si="11"/>
        <v>480700</v>
      </c>
      <c r="G42" s="361">
        <v>0.56000000000000005</v>
      </c>
      <c r="H42" s="362">
        <f t="shared" si="12"/>
        <v>244720</v>
      </c>
      <c r="I42" s="362">
        <f t="shared" si="13"/>
        <v>235980</v>
      </c>
      <c r="J42" s="363"/>
    </row>
    <row r="43" spans="1:10" s="295" customFormat="1" ht="15" customHeight="1">
      <c r="A43" s="357">
        <v>36</v>
      </c>
      <c r="B43" s="364" t="s">
        <v>629</v>
      </c>
      <c r="C43" s="359" t="s">
        <v>46</v>
      </c>
      <c r="D43" s="367">
        <v>50000</v>
      </c>
      <c r="E43" s="355">
        <f t="shared" ref="E43" si="39">D43*0%</f>
        <v>0</v>
      </c>
      <c r="F43" s="355">
        <f t="shared" si="11"/>
        <v>50000</v>
      </c>
      <c r="G43" s="361">
        <v>0.56000000000000005</v>
      </c>
      <c r="H43" s="362">
        <f t="shared" si="12"/>
        <v>28000</v>
      </c>
      <c r="I43" s="362">
        <f t="shared" si="13"/>
        <v>22000</v>
      </c>
      <c r="J43" s="363"/>
    </row>
    <row r="44" spans="1:10" s="295" customFormat="1" ht="15" customHeight="1">
      <c r="A44" s="357">
        <v>37</v>
      </c>
      <c r="B44" s="364" t="s">
        <v>630</v>
      </c>
      <c r="C44" s="359" t="s">
        <v>45</v>
      </c>
      <c r="D44" s="367">
        <v>437000</v>
      </c>
      <c r="E44" s="355">
        <f t="shared" ref="E44" si="40">D44*10%</f>
        <v>43700</v>
      </c>
      <c r="F44" s="355">
        <f t="shared" si="11"/>
        <v>480700</v>
      </c>
      <c r="G44" s="361">
        <v>0.56000000000000005</v>
      </c>
      <c r="H44" s="362">
        <f t="shared" si="12"/>
        <v>244720</v>
      </c>
      <c r="I44" s="362">
        <f t="shared" si="13"/>
        <v>235980</v>
      </c>
      <c r="J44" s="363"/>
    </row>
    <row r="45" spans="1:10" s="295" customFormat="1" ht="15" customHeight="1">
      <c r="A45" s="357">
        <v>38</v>
      </c>
      <c r="B45" s="364" t="s">
        <v>630</v>
      </c>
      <c r="C45" s="359" t="s">
        <v>46</v>
      </c>
      <c r="D45" s="367">
        <v>50000</v>
      </c>
      <c r="E45" s="355">
        <f t="shared" ref="E45" si="41">D45*0%</f>
        <v>0</v>
      </c>
      <c r="F45" s="355">
        <f t="shared" si="11"/>
        <v>50000</v>
      </c>
      <c r="G45" s="361">
        <v>0.56000000000000005</v>
      </c>
      <c r="H45" s="362">
        <f t="shared" si="12"/>
        <v>28000</v>
      </c>
      <c r="I45" s="362">
        <f t="shared" si="13"/>
        <v>22000</v>
      </c>
      <c r="J45" s="363"/>
    </row>
    <row r="46" spans="1:10" s="295" customFormat="1" ht="15" customHeight="1">
      <c r="A46" s="357">
        <v>39</v>
      </c>
      <c r="B46" s="364" t="s">
        <v>631</v>
      </c>
      <c r="C46" s="359" t="s">
        <v>45</v>
      </c>
      <c r="D46" s="367">
        <v>437000</v>
      </c>
      <c r="E46" s="355">
        <f t="shared" ref="E46" si="42">D46*10%</f>
        <v>43700</v>
      </c>
      <c r="F46" s="355">
        <f t="shared" si="11"/>
        <v>480700</v>
      </c>
      <c r="G46" s="361">
        <v>0.56000000000000005</v>
      </c>
      <c r="H46" s="362">
        <f t="shared" si="12"/>
        <v>244720</v>
      </c>
      <c r="I46" s="362">
        <f t="shared" si="13"/>
        <v>235980</v>
      </c>
      <c r="J46" s="363"/>
    </row>
    <row r="47" spans="1:10" s="295" customFormat="1" ht="15" customHeight="1">
      <c r="A47" s="357">
        <v>40</v>
      </c>
      <c r="B47" s="364" t="s">
        <v>631</v>
      </c>
      <c r="C47" s="359" t="s">
        <v>46</v>
      </c>
      <c r="D47" s="367">
        <v>30000</v>
      </c>
      <c r="E47" s="355">
        <f t="shared" ref="E47" si="43">D47*0%</f>
        <v>0</v>
      </c>
      <c r="F47" s="355">
        <f t="shared" si="11"/>
        <v>30000</v>
      </c>
      <c r="G47" s="361">
        <v>0.56000000000000005</v>
      </c>
      <c r="H47" s="362">
        <f t="shared" si="12"/>
        <v>16800</v>
      </c>
      <c r="I47" s="362">
        <f t="shared" si="13"/>
        <v>13200</v>
      </c>
      <c r="J47" s="363"/>
    </row>
    <row r="48" spans="1:10" s="295" customFormat="1" ht="15" customHeight="1">
      <c r="A48" s="357">
        <v>41</v>
      </c>
      <c r="B48" s="375" t="s">
        <v>632</v>
      </c>
      <c r="C48" s="376" t="s">
        <v>45</v>
      </c>
      <c r="D48" s="377">
        <v>437000</v>
      </c>
      <c r="E48" s="378">
        <f t="shared" ref="E48:E79" si="44">D48*10%</f>
        <v>43700</v>
      </c>
      <c r="F48" s="378">
        <f t="shared" si="11"/>
        <v>480700</v>
      </c>
      <c r="G48" s="379">
        <v>0.56000000000000005</v>
      </c>
      <c r="H48" s="380">
        <f t="shared" si="12"/>
        <v>244720</v>
      </c>
      <c r="I48" s="380">
        <f t="shared" si="13"/>
        <v>235980</v>
      </c>
      <c r="J48" s="375"/>
    </row>
    <row r="49" spans="1:10" ht="15" customHeight="1">
      <c r="A49" s="357">
        <v>43</v>
      </c>
      <c r="B49" s="364" t="s">
        <v>633</v>
      </c>
      <c r="C49" s="368" t="s">
        <v>58</v>
      </c>
      <c r="D49" s="369">
        <v>60000</v>
      </c>
      <c r="E49" s="355">
        <f t="shared" si="44"/>
        <v>6000</v>
      </c>
      <c r="F49" s="355">
        <f t="shared" si="0"/>
        <v>66000</v>
      </c>
      <c r="G49" s="361">
        <v>0.71</v>
      </c>
      <c r="H49" s="362">
        <f t="shared" si="1"/>
        <v>42600</v>
      </c>
      <c r="I49" s="362">
        <f t="shared" si="2"/>
        <v>23400</v>
      </c>
      <c r="J49" s="365"/>
    </row>
    <row r="50" spans="1:10" s="144" customFormat="1" ht="15" customHeight="1">
      <c r="A50" s="357">
        <v>44</v>
      </c>
      <c r="B50" s="364" t="s">
        <v>633</v>
      </c>
      <c r="C50" s="359" t="s">
        <v>59</v>
      </c>
      <c r="D50" s="369">
        <v>20000</v>
      </c>
      <c r="E50" s="355">
        <f t="shared" ref="E50:E80" si="45">D50*0%</f>
        <v>0</v>
      </c>
      <c r="F50" s="355">
        <f t="shared" si="0"/>
        <v>20000</v>
      </c>
      <c r="G50" s="361">
        <v>0.71</v>
      </c>
      <c r="H50" s="362">
        <f t="shared" si="1"/>
        <v>14200</v>
      </c>
      <c r="I50" s="362">
        <f t="shared" si="2"/>
        <v>5800</v>
      </c>
      <c r="J50" s="365"/>
    </row>
    <row r="51" spans="1:10" s="144" customFormat="1" ht="15" customHeight="1">
      <c r="A51" s="357">
        <v>45</v>
      </c>
      <c r="B51" s="364" t="s">
        <v>634</v>
      </c>
      <c r="C51" s="368" t="s">
        <v>58</v>
      </c>
      <c r="D51" s="369">
        <v>60000</v>
      </c>
      <c r="E51" s="355">
        <f t="shared" si="44"/>
        <v>6000</v>
      </c>
      <c r="F51" s="355">
        <f t="shared" si="0"/>
        <v>66000</v>
      </c>
      <c r="G51" s="361">
        <v>0.71</v>
      </c>
      <c r="H51" s="362">
        <f t="shared" si="1"/>
        <v>42600</v>
      </c>
      <c r="I51" s="362">
        <f t="shared" si="2"/>
        <v>23400</v>
      </c>
      <c r="J51" s="365"/>
    </row>
    <row r="52" spans="1:10" s="144" customFormat="1" ht="15" customHeight="1">
      <c r="A52" s="357">
        <v>46</v>
      </c>
      <c r="B52" s="363" t="s">
        <v>634</v>
      </c>
      <c r="C52" s="359" t="s">
        <v>59</v>
      </c>
      <c r="D52" s="369">
        <v>20000</v>
      </c>
      <c r="E52" s="355">
        <f t="shared" si="45"/>
        <v>0</v>
      </c>
      <c r="F52" s="355">
        <f t="shared" si="0"/>
        <v>20000</v>
      </c>
      <c r="G52" s="361">
        <v>0.71</v>
      </c>
      <c r="H52" s="362">
        <f t="shared" si="1"/>
        <v>14200</v>
      </c>
      <c r="I52" s="362">
        <f t="shared" si="2"/>
        <v>5800</v>
      </c>
      <c r="J52" s="366"/>
    </row>
    <row r="53" spans="1:10" s="144" customFormat="1" ht="15" customHeight="1">
      <c r="A53" s="357">
        <v>47</v>
      </c>
      <c r="B53" s="363" t="s">
        <v>635</v>
      </c>
      <c r="C53" s="368" t="s">
        <v>58</v>
      </c>
      <c r="D53" s="369">
        <v>60000</v>
      </c>
      <c r="E53" s="355">
        <f t="shared" si="44"/>
        <v>6000</v>
      </c>
      <c r="F53" s="355">
        <f t="shared" si="0"/>
        <v>66000</v>
      </c>
      <c r="G53" s="361">
        <v>0.71</v>
      </c>
      <c r="H53" s="362">
        <f t="shared" si="1"/>
        <v>42600</v>
      </c>
      <c r="I53" s="362">
        <f t="shared" si="2"/>
        <v>23400</v>
      </c>
      <c r="J53" s="366"/>
    </row>
    <row r="54" spans="1:10" s="295" customFormat="1" ht="15" customHeight="1">
      <c r="A54" s="357">
        <v>48</v>
      </c>
      <c r="B54" s="363" t="s">
        <v>635</v>
      </c>
      <c r="C54" s="359" t="s">
        <v>59</v>
      </c>
      <c r="D54" s="369">
        <v>20000</v>
      </c>
      <c r="E54" s="355">
        <f t="shared" si="45"/>
        <v>0</v>
      </c>
      <c r="F54" s="355">
        <f t="shared" si="0"/>
        <v>20000</v>
      </c>
      <c r="G54" s="361">
        <v>0.71</v>
      </c>
      <c r="H54" s="362">
        <f t="shared" si="1"/>
        <v>14200</v>
      </c>
      <c r="I54" s="362">
        <f t="shared" si="2"/>
        <v>5800</v>
      </c>
      <c r="J54" s="363"/>
    </row>
    <row r="55" spans="1:10" s="295" customFormat="1" ht="15" customHeight="1">
      <c r="A55" s="357">
        <v>49</v>
      </c>
      <c r="B55" s="363" t="s">
        <v>636</v>
      </c>
      <c r="C55" s="368" t="s">
        <v>58</v>
      </c>
      <c r="D55" s="369">
        <v>60000</v>
      </c>
      <c r="E55" s="355">
        <f t="shared" si="44"/>
        <v>6000</v>
      </c>
      <c r="F55" s="355">
        <f t="shared" si="0"/>
        <v>66000</v>
      </c>
      <c r="G55" s="361">
        <v>0.71</v>
      </c>
      <c r="H55" s="362">
        <f t="shared" si="1"/>
        <v>42600</v>
      </c>
      <c r="I55" s="362">
        <f t="shared" si="2"/>
        <v>23400</v>
      </c>
      <c r="J55" s="363"/>
    </row>
    <row r="56" spans="1:10" s="144" customFormat="1" ht="15" customHeight="1">
      <c r="A56" s="357">
        <v>50</v>
      </c>
      <c r="B56" s="363" t="s">
        <v>636</v>
      </c>
      <c r="C56" s="359" t="s">
        <v>59</v>
      </c>
      <c r="D56" s="369">
        <v>20000</v>
      </c>
      <c r="E56" s="355">
        <f t="shared" si="45"/>
        <v>0</v>
      </c>
      <c r="F56" s="355">
        <f t="shared" si="0"/>
        <v>20000</v>
      </c>
      <c r="G56" s="361">
        <v>0.71</v>
      </c>
      <c r="H56" s="362">
        <f t="shared" si="1"/>
        <v>14200</v>
      </c>
      <c r="I56" s="362">
        <f t="shared" si="2"/>
        <v>5800</v>
      </c>
      <c r="J56" s="366"/>
    </row>
    <row r="57" spans="1:10" s="144" customFormat="1" ht="15" customHeight="1">
      <c r="A57" s="357">
        <v>51</v>
      </c>
      <c r="B57" s="363" t="s">
        <v>637</v>
      </c>
      <c r="C57" s="368" t="s">
        <v>58</v>
      </c>
      <c r="D57" s="369">
        <v>60000</v>
      </c>
      <c r="E57" s="355">
        <f t="shared" si="44"/>
        <v>6000</v>
      </c>
      <c r="F57" s="355">
        <f t="shared" si="0"/>
        <v>66000</v>
      </c>
      <c r="G57" s="361">
        <v>0.71</v>
      </c>
      <c r="H57" s="362">
        <f t="shared" si="1"/>
        <v>42600</v>
      </c>
      <c r="I57" s="362">
        <f t="shared" si="2"/>
        <v>23400</v>
      </c>
      <c r="J57" s="366"/>
    </row>
    <row r="58" spans="1:10" s="295" customFormat="1" ht="15" customHeight="1">
      <c r="A58" s="357">
        <v>52</v>
      </c>
      <c r="B58" s="363" t="s">
        <v>637</v>
      </c>
      <c r="C58" s="359" t="s">
        <v>59</v>
      </c>
      <c r="D58" s="369">
        <v>20000</v>
      </c>
      <c r="E58" s="355">
        <f t="shared" si="45"/>
        <v>0</v>
      </c>
      <c r="F58" s="355">
        <f t="shared" si="0"/>
        <v>20000</v>
      </c>
      <c r="G58" s="361">
        <v>0.71</v>
      </c>
      <c r="H58" s="362">
        <f t="shared" si="1"/>
        <v>14200</v>
      </c>
      <c r="I58" s="362">
        <f t="shared" si="2"/>
        <v>5800</v>
      </c>
      <c r="J58" s="363"/>
    </row>
    <row r="59" spans="1:10" s="295" customFormat="1" ht="15" customHeight="1">
      <c r="A59" s="357">
        <v>53</v>
      </c>
      <c r="B59" s="363" t="s">
        <v>638</v>
      </c>
      <c r="C59" s="368" t="s">
        <v>58</v>
      </c>
      <c r="D59" s="369">
        <v>60000</v>
      </c>
      <c r="E59" s="355">
        <f t="shared" si="44"/>
        <v>6000</v>
      </c>
      <c r="F59" s="355">
        <f t="shared" si="0"/>
        <v>66000</v>
      </c>
      <c r="G59" s="361">
        <v>0.71</v>
      </c>
      <c r="H59" s="362">
        <f t="shared" si="1"/>
        <v>42600</v>
      </c>
      <c r="I59" s="362">
        <f t="shared" si="2"/>
        <v>23400</v>
      </c>
      <c r="J59" s="363"/>
    </row>
    <row r="60" spans="1:10" s="295" customFormat="1" ht="15" customHeight="1">
      <c r="A60" s="357">
        <v>54</v>
      </c>
      <c r="B60" s="363" t="s">
        <v>638</v>
      </c>
      <c r="C60" s="359" t="s">
        <v>59</v>
      </c>
      <c r="D60" s="369">
        <v>20000</v>
      </c>
      <c r="E60" s="355">
        <f t="shared" si="45"/>
        <v>0</v>
      </c>
      <c r="F60" s="355">
        <f t="shared" si="0"/>
        <v>20000</v>
      </c>
      <c r="G60" s="361">
        <v>0.71</v>
      </c>
      <c r="H60" s="362">
        <f t="shared" ref="H60:H80" si="46">ROUND(G60*D60,0)</f>
        <v>14200</v>
      </c>
      <c r="I60" s="362">
        <f t="shared" ref="I60:I80" si="47">F60-H60</f>
        <v>5800</v>
      </c>
      <c r="J60" s="363"/>
    </row>
    <row r="61" spans="1:10" s="295" customFormat="1" ht="15" customHeight="1">
      <c r="A61" s="357">
        <v>55</v>
      </c>
      <c r="B61" s="363" t="s">
        <v>639</v>
      </c>
      <c r="C61" s="368" t="s">
        <v>58</v>
      </c>
      <c r="D61" s="369">
        <v>60000</v>
      </c>
      <c r="E61" s="355">
        <f t="shared" si="44"/>
        <v>6000</v>
      </c>
      <c r="F61" s="355">
        <f t="shared" si="0"/>
        <v>66000</v>
      </c>
      <c r="G61" s="361">
        <v>0.71</v>
      </c>
      <c r="H61" s="362">
        <f t="shared" si="46"/>
        <v>42600</v>
      </c>
      <c r="I61" s="362">
        <f t="shared" si="47"/>
        <v>23400</v>
      </c>
      <c r="J61" s="363"/>
    </row>
    <row r="62" spans="1:10" s="295" customFormat="1" ht="15" customHeight="1">
      <c r="A62" s="357">
        <v>56</v>
      </c>
      <c r="B62" s="363" t="s">
        <v>639</v>
      </c>
      <c r="C62" s="359" t="s">
        <v>59</v>
      </c>
      <c r="D62" s="369">
        <v>20000</v>
      </c>
      <c r="E62" s="355">
        <f t="shared" si="45"/>
        <v>0</v>
      </c>
      <c r="F62" s="355">
        <f t="shared" si="0"/>
        <v>20000</v>
      </c>
      <c r="G62" s="361">
        <v>0.71</v>
      </c>
      <c r="H62" s="362">
        <f t="shared" si="46"/>
        <v>14200</v>
      </c>
      <c r="I62" s="362">
        <f t="shared" si="47"/>
        <v>5800</v>
      </c>
      <c r="J62" s="363"/>
    </row>
    <row r="63" spans="1:10" s="295" customFormat="1" ht="15" customHeight="1">
      <c r="A63" s="357">
        <v>57</v>
      </c>
      <c r="B63" s="363" t="s">
        <v>640</v>
      </c>
      <c r="C63" s="368" t="s">
        <v>58</v>
      </c>
      <c r="D63" s="369">
        <v>60000</v>
      </c>
      <c r="E63" s="355">
        <f t="shared" si="44"/>
        <v>6000</v>
      </c>
      <c r="F63" s="355">
        <f t="shared" si="0"/>
        <v>66000</v>
      </c>
      <c r="G63" s="361">
        <v>0.71</v>
      </c>
      <c r="H63" s="362">
        <f t="shared" si="46"/>
        <v>42600</v>
      </c>
      <c r="I63" s="362">
        <f t="shared" si="47"/>
        <v>23400</v>
      </c>
      <c r="J63" s="363"/>
    </row>
    <row r="64" spans="1:10" s="295" customFormat="1" ht="15" customHeight="1">
      <c r="A64" s="357">
        <v>58</v>
      </c>
      <c r="B64" s="363" t="s">
        <v>640</v>
      </c>
      <c r="C64" s="359" t="s">
        <v>59</v>
      </c>
      <c r="D64" s="369">
        <v>20000</v>
      </c>
      <c r="E64" s="355">
        <f t="shared" si="45"/>
        <v>0</v>
      </c>
      <c r="F64" s="355">
        <f t="shared" si="0"/>
        <v>20000</v>
      </c>
      <c r="G64" s="361">
        <v>0.71</v>
      </c>
      <c r="H64" s="362">
        <f t="shared" si="46"/>
        <v>14200</v>
      </c>
      <c r="I64" s="362">
        <f t="shared" si="47"/>
        <v>5800</v>
      </c>
      <c r="J64" s="363"/>
    </row>
    <row r="65" spans="1:10" s="295" customFormat="1" ht="15" customHeight="1">
      <c r="A65" s="357">
        <v>59</v>
      </c>
      <c r="B65" s="363" t="s">
        <v>641</v>
      </c>
      <c r="C65" s="368" t="s">
        <v>58</v>
      </c>
      <c r="D65" s="369">
        <v>60000</v>
      </c>
      <c r="E65" s="355">
        <f t="shared" si="44"/>
        <v>6000</v>
      </c>
      <c r="F65" s="355">
        <f t="shared" si="0"/>
        <v>66000</v>
      </c>
      <c r="G65" s="361">
        <v>0.71</v>
      </c>
      <c r="H65" s="362">
        <f t="shared" si="46"/>
        <v>42600</v>
      </c>
      <c r="I65" s="362">
        <f t="shared" si="47"/>
        <v>23400</v>
      </c>
      <c r="J65" s="363"/>
    </row>
    <row r="66" spans="1:10" s="295" customFormat="1" ht="15" customHeight="1">
      <c r="A66" s="357">
        <v>60</v>
      </c>
      <c r="B66" s="363" t="s">
        <v>641</v>
      </c>
      <c r="C66" s="359" t="s">
        <v>59</v>
      </c>
      <c r="D66" s="369">
        <v>20000</v>
      </c>
      <c r="E66" s="355">
        <f t="shared" si="45"/>
        <v>0</v>
      </c>
      <c r="F66" s="355">
        <f t="shared" si="0"/>
        <v>20000</v>
      </c>
      <c r="G66" s="361">
        <v>0.71</v>
      </c>
      <c r="H66" s="362">
        <f t="shared" si="46"/>
        <v>14200</v>
      </c>
      <c r="I66" s="362">
        <f t="shared" si="47"/>
        <v>5800</v>
      </c>
      <c r="J66" s="363"/>
    </row>
    <row r="67" spans="1:10" s="295" customFormat="1" ht="15" customHeight="1">
      <c r="A67" s="357">
        <v>61</v>
      </c>
      <c r="B67" s="363" t="s">
        <v>642</v>
      </c>
      <c r="C67" s="368" t="s">
        <v>58</v>
      </c>
      <c r="D67" s="369">
        <v>60000</v>
      </c>
      <c r="E67" s="355">
        <f t="shared" si="44"/>
        <v>6000</v>
      </c>
      <c r="F67" s="355">
        <f t="shared" si="0"/>
        <v>66000</v>
      </c>
      <c r="G67" s="361">
        <v>0.71</v>
      </c>
      <c r="H67" s="362">
        <f t="shared" si="46"/>
        <v>42600</v>
      </c>
      <c r="I67" s="362">
        <f t="shared" si="47"/>
        <v>23400</v>
      </c>
      <c r="J67" s="363"/>
    </row>
    <row r="68" spans="1:10" s="295" customFormat="1" ht="15" customHeight="1">
      <c r="A68" s="357">
        <v>62</v>
      </c>
      <c r="B68" s="363" t="s">
        <v>642</v>
      </c>
      <c r="C68" s="359" t="s">
        <v>59</v>
      </c>
      <c r="D68" s="369">
        <v>20000</v>
      </c>
      <c r="E68" s="355">
        <f t="shared" si="45"/>
        <v>0</v>
      </c>
      <c r="F68" s="355">
        <f t="shared" si="0"/>
        <v>20000</v>
      </c>
      <c r="G68" s="361">
        <v>0.71</v>
      </c>
      <c r="H68" s="362">
        <f t="shared" si="46"/>
        <v>14200</v>
      </c>
      <c r="I68" s="362">
        <f t="shared" si="47"/>
        <v>5800</v>
      </c>
      <c r="J68" s="363"/>
    </row>
    <row r="69" spans="1:10" s="295" customFormat="1" ht="15" customHeight="1">
      <c r="A69" s="357">
        <v>63</v>
      </c>
      <c r="B69" s="363" t="s">
        <v>643</v>
      </c>
      <c r="C69" s="368" t="s">
        <v>58</v>
      </c>
      <c r="D69" s="369">
        <v>60000</v>
      </c>
      <c r="E69" s="355">
        <f t="shared" si="44"/>
        <v>6000</v>
      </c>
      <c r="F69" s="355">
        <f t="shared" si="0"/>
        <v>66000</v>
      </c>
      <c r="G69" s="361">
        <v>0.71</v>
      </c>
      <c r="H69" s="362">
        <f t="shared" si="46"/>
        <v>42600</v>
      </c>
      <c r="I69" s="362">
        <f t="shared" si="47"/>
        <v>23400</v>
      </c>
      <c r="J69" s="363"/>
    </row>
    <row r="70" spans="1:10" s="295" customFormat="1" ht="15" customHeight="1">
      <c r="A70" s="357">
        <v>64</v>
      </c>
      <c r="B70" s="363" t="s">
        <v>643</v>
      </c>
      <c r="C70" s="359" t="s">
        <v>59</v>
      </c>
      <c r="D70" s="369">
        <v>20000</v>
      </c>
      <c r="E70" s="355">
        <f t="shared" si="45"/>
        <v>0</v>
      </c>
      <c r="F70" s="355">
        <f t="shared" ref="F70:F75" si="48">D70+E70</f>
        <v>20000</v>
      </c>
      <c r="G70" s="361">
        <v>0.71</v>
      </c>
      <c r="H70" s="362">
        <f t="shared" ref="H70:H75" si="49">ROUND(G70*D70,0)</f>
        <v>14200</v>
      </c>
      <c r="I70" s="362">
        <f t="shared" ref="I70:I75" si="50">F70-H70</f>
        <v>5800</v>
      </c>
      <c r="J70" s="363"/>
    </row>
    <row r="71" spans="1:10" s="295" customFormat="1" ht="15" customHeight="1">
      <c r="A71" s="357">
        <v>65</v>
      </c>
      <c r="B71" s="363" t="s">
        <v>644</v>
      </c>
      <c r="C71" s="368" t="s">
        <v>58</v>
      </c>
      <c r="D71" s="369">
        <v>60000</v>
      </c>
      <c r="E71" s="355">
        <f t="shared" si="44"/>
        <v>6000</v>
      </c>
      <c r="F71" s="355">
        <f t="shared" si="48"/>
        <v>66000</v>
      </c>
      <c r="G71" s="361">
        <v>0.71</v>
      </c>
      <c r="H71" s="362">
        <f t="shared" si="49"/>
        <v>42600</v>
      </c>
      <c r="I71" s="362">
        <f t="shared" si="50"/>
        <v>23400</v>
      </c>
      <c r="J71" s="363"/>
    </row>
    <row r="72" spans="1:10" s="295" customFormat="1" ht="15" customHeight="1">
      <c r="A72" s="357">
        <v>66</v>
      </c>
      <c r="B72" s="363" t="s">
        <v>644</v>
      </c>
      <c r="C72" s="359" t="s">
        <v>59</v>
      </c>
      <c r="D72" s="369">
        <v>20000</v>
      </c>
      <c r="E72" s="355">
        <f t="shared" si="45"/>
        <v>0</v>
      </c>
      <c r="F72" s="355">
        <f t="shared" si="48"/>
        <v>20000</v>
      </c>
      <c r="G72" s="361">
        <v>0.71</v>
      </c>
      <c r="H72" s="362">
        <f t="shared" si="49"/>
        <v>14200</v>
      </c>
      <c r="I72" s="362">
        <f t="shared" si="50"/>
        <v>5800</v>
      </c>
      <c r="J72" s="363"/>
    </row>
    <row r="73" spans="1:10" s="295" customFormat="1" ht="15" customHeight="1">
      <c r="A73" s="357">
        <v>67</v>
      </c>
      <c r="B73" s="363" t="s">
        <v>645</v>
      </c>
      <c r="C73" s="368" t="s">
        <v>58</v>
      </c>
      <c r="D73" s="369">
        <v>60000</v>
      </c>
      <c r="E73" s="355">
        <f t="shared" si="44"/>
        <v>6000</v>
      </c>
      <c r="F73" s="355">
        <f t="shared" si="48"/>
        <v>66000</v>
      </c>
      <c r="G73" s="361">
        <v>0.71</v>
      </c>
      <c r="H73" s="362">
        <f t="shared" si="49"/>
        <v>42600</v>
      </c>
      <c r="I73" s="362">
        <f t="shared" si="50"/>
        <v>23400</v>
      </c>
      <c r="J73" s="363"/>
    </row>
    <row r="74" spans="1:10" s="295" customFormat="1" ht="15" customHeight="1">
      <c r="A74" s="357">
        <v>68</v>
      </c>
      <c r="B74" s="363" t="s">
        <v>645</v>
      </c>
      <c r="C74" s="359" t="s">
        <v>59</v>
      </c>
      <c r="D74" s="369">
        <v>20000</v>
      </c>
      <c r="E74" s="355">
        <f t="shared" si="45"/>
        <v>0</v>
      </c>
      <c r="F74" s="355">
        <f t="shared" si="48"/>
        <v>20000</v>
      </c>
      <c r="G74" s="361">
        <v>0.71</v>
      </c>
      <c r="H74" s="362">
        <f t="shared" si="49"/>
        <v>14200</v>
      </c>
      <c r="I74" s="362">
        <f t="shared" si="50"/>
        <v>5800</v>
      </c>
      <c r="J74" s="363"/>
    </row>
    <row r="75" spans="1:10" s="295" customFormat="1" ht="15" customHeight="1">
      <c r="A75" s="357">
        <v>69</v>
      </c>
      <c r="B75" s="363" t="s">
        <v>646</v>
      </c>
      <c r="C75" s="368" t="s">
        <v>58</v>
      </c>
      <c r="D75" s="355">
        <v>120000</v>
      </c>
      <c r="E75" s="355">
        <f t="shared" si="44"/>
        <v>12000</v>
      </c>
      <c r="F75" s="355">
        <f t="shared" si="48"/>
        <v>132000</v>
      </c>
      <c r="G75" s="361">
        <v>0.71</v>
      </c>
      <c r="H75" s="362">
        <f t="shared" si="49"/>
        <v>85200</v>
      </c>
      <c r="I75" s="362">
        <f t="shared" si="50"/>
        <v>46800</v>
      </c>
      <c r="J75" s="363"/>
    </row>
    <row r="76" spans="1:10" s="295" customFormat="1" ht="15" customHeight="1">
      <c r="A76" s="357">
        <v>70</v>
      </c>
      <c r="B76" s="363" t="s">
        <v>646</v>
      </c>
      <c r="C76" s="359" t="s">
        <v>59</v>
      </c>
      <c r="D76" s="355">
        <v>40000</v>
      </c>
      <c r="E76" s="355">
        <f t="shared" si="45"/>
        <v>0</v>
      </c>
      <c r="F76" s="355">
        <f t="shared" si="0"/>
        <v>40000</v>
      </c>
      <c r="G76" s="361">
        <v>0.71</v>
      </c>
      <c r="H76" s="362">
        <f t="shared" si="46"/>
        <v>28400</v>
      </c>
      <c r="I76" s="362">
        <f t="shared" si="47"/>
        <v>11600</v>
      </c>
      <c r="J76" s="363"/>
    </row>
    <row r="77" spans="1:10" s="295" customFormat="1" ht="15" customHeight="1">
      <c r="A77" s="357">
        <v>71</v>
      </c>
      <c r="B77" s="363" t="s">
        <v>647</v>
      </c>
      <c r="C77" s="368" t="s">
        <v>58</v>
      </c>
      <c r="D77" s="355">
        <v>120000</v>
      </c>
      <c r="E77" s="355">
        <f t="shared" si="44"/>
        <v>12000</v>
      </c>
      <c r="F77" s="355">
        <f t="shared" si="0"/>
        <v>132000</v>
      </c>
      <c r="G77" s="361">
        <v>0.71</v>
      </c>
      <c r="H77" s="362">
        <f t="shared" si="46"/>
        <v>85200</v>
      </c>
      <c r="I77" s="362">
        <f t="shared" si="47"/>
        <v>46800</v>
      </c>
      <c r="J77" s="363"/>
    </row>
    <row r="78" spans="1:10" s="295" customFormat="1" ht="15" customHeight="1">
      <c r="A78" s="357">
        <v>72</v>
      </c>
      <c r="B78" s="363" t="s">
        <v>647</v>
      </c>
      <c r="C78" s="359" t="s">
        <v>59</v>
      </c>
      <c r="D78" s="355">
        <v>40000</v>
      </c>
      <c r="E78" s="355">
        <f t="shared" si="45"/>
        <v>0</v>
      </c>
      <c r="F78" s="355">
        <f t="shared" si="0"/>
        <v>40000</v>
      </c>
      <c r="G78" s="361">
        <v>0.71</v>
      </c>
      <c r="H78" s="362">
        <f t="shared" si="46"/>
        <v>28400</v>
      </c>
      <c r="I78" s="362">
        <f t="shared" si="47"/>
        <v>11600</v>
      </c>
      <c r="J78" s="363"/>
    </row>
    <row r="79" spans="1:10" s="295" customFormat="1" ht="15" customHeight="1">
      <c r="A79" s="357">
        <v>73</v>
      </c>
      <c r="B79" s="363" t="s">
        <v>648</v>
      </c>
      <c r="C79" s="368" t="s">
        <v>58</v>
      </c>
      <c r="D79" s="355">
        <v>120000</v>
      </c>
      <c r="E79" s="355">
        <f t="shared" si="44"/>
        <v>12000</v>
      </c>
      <c r="F79" s="355">
        <f t="shared" si="0"/>
        <v>132000</v>
      </c>
      <c r="G79" s="361">
        <v>0.71</v>
      </c>
      <c r="H79" s="362">
        <f t="shared" si="46"/>
        <v>85200</v>
      </c>
      <c r="I79" s="362">
        <f t="shared" si="47"/>
        <v>46800</v>
      </c>
      <c r="J79" s="363"/>
    </row>
    <row r="80" spans="1:10" s="295" customFormat="1" ht="15" customHeight="1">
      <c r="A80" s="357">
        <v>74</v>
      </c>
      <c r="B80" s="363" t="s">
        <v>648</v>
      </c>
      <c r="C80" s="359" t="s">
        <v>59</v>
      </c>
      <c r="D80" s="355">
        <v>40000</v>
      </c>
      <c r="E80" s="355">
        <f t="shared" si="45"/>
        <v>0</v>
      </c>
      <c r="F80" s="355">
        <f t="shared" si="0"/>
        <v>40000</v>
      </c>
      <c r="G80" s="361">
        <v>0.71</v>
      </c>
      <c r="H80" s="362">
        <f t="shared" si="46"/>
        <v>28400</v>
      </c>
      <c r="I80" s="362">
        <f t="shared" si="47"/>
        <v>11600</v>
      </c>
      <c r="J80" s="363"/>
    </row>
    <row r="81" spans="1:12" s="295" customFormat="1" ht="14.25" customHeight="1">
      <c r="A81" s="370"/>
      <c r="B81" s="371" t="s">
        <v>47</v>
      </c>
      <c r="C81" s="371"/>
      <c r="D81" s="372">
        <f t="shared" ref="D81:I81" si="51">SUM(D8:D80)</f>
        <v>15416000</v>
      </c>
      <c r="E81" s="372">
        <f t="shared" si="51"/>
        <v>1402600</v>
      </c>
      <c r="F81" s="373">
        <f t="shared" si="51"/>
        <v>16818600</v>
      </c>
      <c r="G81" s="372">
        <f t="shared" si="51"/>
        <v>45.680000000000021</v>
      </c>
      <c r="H81" s="372">
        <f t="shared" si="51"/>
        <v>8860960</v>
      </c>
      <c r="I81" s="372">
        <f t="shared" si="51"/>
        <v>7957640</v>
      </c>
      <c r="J81" s="374"/>
    </row>
    <row r="82" spans="1:12" ht="28.5" customHeight="1">
      <c r="A82" s="317"/>
      <c r="B82" s="318" t="s">
        <v>28</v>
      </c>
      <c r="C82" s="319"/>
      <c r="D82" s="320"/>
      <c r="E82" s="394" t="s">
        <v>29</v>
      </c>
      <c r="F82" s="394"/>
      <c r="G82" s="395" t="s">
        <v>30</v>
      </c>
      <c r="H82" s="395"/>
      <c r="I82" s="395"/>
      <c r="L82"/>
    </row>
  </sheetData>
  <autoFilter ref="A7:L82" xr:uid="{00000000-0009-0000-0000-000001000000}"/>
  <mergeCells count="4">
    <mergeCell ref="A3:I3"/>
    <mergeCell ref="D4:F4"/>
    <mergeCell ref="E82:F82"/>
    <mergeCell ref="G82:I82"/>
  </mergeCells>
  <conditionalFormatting sqref="E6">
    <cfRule type="containsBlanks" dxfId="0" priority="1" stopIfTrue="1">
      <formula>LEN(TRIM(E6))=0</formula>
    </cfRule>
  </conditionalFormatting>
  <dataValidations count="1">
    <dataValidation type="list" allowBlank="1" showInputMessage="1" showErrorMessage="1" sqref="E6" xr:uid="{00000000-0002-0000-0100-000000000000}">
      <formula1>"TM,CK"</formula1>
    </dataValidation>
  </dataValidations>
  <pageMargins left="0.25" right="0.25" top="0.75" bottom="0.75" header="0.3" footer="0.3"/>
  <pageSetup paperSize="9" scale="89" fitToHeight="0" orientation="landscape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9"/>
  <sheetViews>
    <sheetView workbookViewId="0">
      <selection activeCell="A16" sqref="A16:F16"/>
    </sheetView>
  </sheetViews>
  <sheetFormatPr defaultColWidth="9.33203125" defaultRowHeight="13.8"/>
  <cols>
    <col min="1" max="1" width="17.109375" style="288" customWidth="1"/>
    <col min="2" max="2" width="22.6640625" style="288" customWidth="1"/>
    <col min="3" max="3" width="12.33203125" style="288" customWidth="1"/>
    <col min="4" max="4" width="15.44140625" style="288" customWidth="1"/>
    <col min="5" max="5" width="14.109375" style="288" customWidth="1"/>
    <col min="6" max="6" width="19" style="288" customWidth="1"/>
    <col min="7" max="16384" width="9.33203125" style="288"/>
  </cols>
  <sheetData>
    <row r="1" spans="1:6" ht="24.6">
      <c r="A1" s="418" t="s">
        <v>60</v>
      </c>
      <c r="B1" s="418"/>
      <c r="C1" s="418"/>
      <c r="D1" s="418"/>
      <c r="E1" s="418"/>
      <c r="F1" s="418"/>
    </row>
    <row r="2" spans="1:6">
      <c r="D2" s="419" t="s">
        <v>659</v>
      </c>
      <c r="E2" s="420"/>
      <c r="F2" s="420"/>
    </row>
    <row r="3" spans="1:6">
      <c r="A3" s="421" t="s">
        <v>61</v>
      </c>
      <c r="B3" s="422"/>
      <c r="C3" s="422"/>
      <c r="D3" s="422"/>
      <c r="E3" s="422"/>
      <c r="F3" s="423"/>
    </row>
    <row r="4" spans="1:6">
      <c r="A4" s="411" t="s">
        <v>62</v>
      </c>
      <c r="B4" s="413"/>
      <c r="C4" s="426" t="s">
        <v>63</v>
      </c>
      <c r="D4" s="427"/>
      <c r="E4" s="424" t="s">
        <v>64</v>
      </c>
      <c r="F4" s="425"/>
    </row>
    <row r="5" spans="1:6">
      <c r="A5" s="414"/>
      <c r="B5" s="416"/>
      <c r="C5" s="428"/>
      <c r="D5" s="429"/>
      <c r="E5" s="424" t="s">
        <v>65</v>
      </c>
      <c r="F5" s="425"/>
    </row>
    <row r="6" spans="1:6" ht="16.5" customHeight="1">
      <c r="A6" s="398" t="s">
        <v>66</v>
      </c>
      <c r="B6" s="400"/>
      <c r="C6" s="398" t="s">
        <v>67</v>
      </c>
      <c r="D6" s="399"/>
      <c r="E6" s="399"/>
      <c r="F6" s="400"/>
    </row>
    <row r="7" spans="1:6" ht="16.5" customHeight="1">
      <c r="A7" s="417" t="s">
        <v>656</v>
      </c>
      <c r="B7" s="413"/>
      <c r="C7" s="398" t="s">
        <v>68</v>
      </c>
      <c r="D7" s="399"/>
      <c r="E7" s="399"/>
      <c r="F7" s="400"/>
    </row>
    <row r="8" spans="1:6" ht="30.75" customHeight="1">
      <c r="A8" s="414"/>
      <c r="B8" s="416"/>
      <c r="C8" s="410" t="s">
        <v>69</v>
      </c>
      <c r="D8" s="399"/>
      <c r="E8" s="399"/>
      <c r="F8" s="400"/>
    </row>
    <row r="9" spans="1:6" ht="9.75" customHeight="1">
      <c r="A9" s="411" t="s">
        <v>70</v>
      </c>
      <c r="B9" s="412"/>
      <c r="C9" s="412"/>
      <c r="D9" s="412"/>
      <c r="E9" s="412"/>
      <c r="F9" s="413"/>
    </row>
    <row r="10" spans="1:6" ht="9.75" customHeight="1">
      <c r="A10" s="414"/>
      <c r="B10" s="415"/>
      <c r="C10" s="415"/>
      <c r="D10" s="415"/>
      <c r="E10" s="415"/>
      <c r="F10" s="416"/>
    </row>
    <row r="11" spans="1:6">
      <c r="A11" s="398" t="s">
        <v>71</v>
      </c>
      <c r="B11" s="399"/>
      <c r="C11" s="399"/>
      <c r="D11" s="399"/>
      <c r="E11" s="399"/>
      <c r="F11" s="400"/>
    </row>
    <row r="12" spans="1:6">
      <c r="A12" s="289" t="s">
        <v>72</v>
      </c>
      <c r="B12" s="407" t="s">
        <v>73</v>
      </c>
      <c r="C12" s="408"/>
      <c r="D12" s="289" t="s">
        <v>74</v>
      </c>
      <c r="E12" s="289" t="s">
        <v>75</v>
      </c>
      <c r="F12" s="289" t="s">
        <v>76</v>
      </c>
    </row>
    <row r="13" spans="1:6">
      <c r="A13" s="289">
        <v>1</v>
      </c>
      <c r="B13" s="409" t="s">
        <v>657</v>
      </c>
      <c r="C13" s="408"/>
      <c r="D13" s="289"/>
      <c r="E13" s="290">
        <f>E14</f>
        <v>8860960</v>
      </c>
      <c r="F13" s="291"/>
    </row>
    <row r="14" spans="1:6">
      <c r="A14" s="398" t="s">
        <v>77</v>
      </c>
      <c r="B14" s="399"/>
      <c r="C14" s="400"/>
      <c r="D14" s="292"/>
      <c r="E14" s="292">
        <f>'BK NOP PHI KTV'!H81</f>
        <v>8860960</v>
      </c>
      <c r="F14" s="292"/>
    </row>
    <row r="15" spans="1:6" ht="21" customHeight="1">
      <c r="A15" s="401" t="s">
        <v>649</v>
      </c>
      <c r="B15" s="402"/>
      <c r="C15" s="402"/>
      <c r="D15" s="402"/>
      <c r="E15" s="402"/>
      <c r="F15" s="403"/>
    </row>
    <row r="16" spans="1:6" ht="21.75" customHeight="1">
      <c r="A16" s="404"/>
      <c r="B16" s="405"/>
      <c r="C16" s="405"/>
      <c r="D16" s="405"/>
      <c r="E16" s="405"/>
      <c r="F16" s="406"/>
    </row>
    <row r="17" spans="1:6" ht="118.5" customHeight="1">
      <c r="A17" s="356" t="s">
        <v>655</v>
      </c>
      <c r="B17" s="356" t="s">
        <v>79</v>
      </c>
      <c r="C17" s="396" t="s">
        <v>650</v>
      </c>
      <c r="D17" s="396"/>
      <c r="E17" s="396" t="s">
        <v>651</v>
      </c>
      <c r="F17" s="396"/>
    </row>
    <row r="18" spans="1:6" ht="15">
      <c r="A18" s="397" t="s">
        <v>78</v>
      </c>
      <c r="B18" s="397"/>
      <c r="C18" s="397"/>
      <c r="D18" s="397"/>
      <c r="E18" s="397"/>
      <c r="F18" s="397"/>
    </row>
    <row r="19" spans="1:6" ht="135.75" customHeight="1">
      <c r="A19" s="396" t="s">
        <v>652</v>
      </c>
      <c r="B19" s="396"/>
      <c r="C19" s="396" t="s">
        <v>653</v>
      </c>
      <c r="D19" s="396"/>
      <c r="E19" s="396" t="s">
        <v>654</v>
      </c>
      <c r="F19" s="396"/>
    </row>
  </sheetData>
  <mergeCells count="25">
    <mergeCell ref="A1:F1"/>
    <mergeCell ref="D2:F2"/>
    <mergeCell ref="A3:F3"/>
    <mergeCell ref="E4:F4"/>
    <mergeCell ref="E5:F5"/>
    <mergeCell ref="A4:B5"/>
    <mergeCell ref="C4:D5"/>
    <mergeCell ref="B12:C12"/>
    <mergeCell ref="B13:C13"/>
    <mergeCell ref="A6:B6"/>
    <mergeCell ref="C6:F6"/>
    <mergeCell ref="C7:F7"/>
    <mergeCell ref="C8:F8"/>
    <mergeCell ref="A11:F11"/>
    <mergeCell ref="A9:F10"/>
    <mergeCell ref="A7:B8"/>
    <mergeCell ref="A19:B19"/>
    <mergeCell ref="C19:D19"/>
    <mergeCell ref="E19:F19"/>
    <mergeCell ref="A18:F18"/>
    <mergeCell ref="A14:C14"/>
    <mergeCell ref="A15:F15"/>
    <mergeCell ref="A16:F16"/>
    <mergeCell ref="C17:D17"/>
    <mergeCell ref="E17:F17"/>
  </mergeCells>
  <pageMargins left="0.23622047244094499" right="0.23622047244094499" top="0.74803149606299202" bottom="0.74803149606299202" header="0.31496062992126" footer="0.31496062992126"/>
  <pageSetup paperSize="9" fitToWidth="0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4"/>
  <dimension ref="A1:AI1149"/>
  <sheetViews>
    <sheetView zoomScale="130" zoomScaleNormal="130" workbookViewId="0">
      <pane xSplit="12" ySplit="5" topLeftCell="X272" activePane="bottomRight" state="frozen"/>
      <selection pane="topRight"/>
      <selection pane="bottomLeft"/>
      <selection pane="bottomRight" activeCell="K280" sqref="K280"/>
    </sheetView>
  </sheetViews>
  <sheetFormatPr defaultColWidth="9.109375" defaultRowHeight="14.25" customHeight="1"/>
  <cols>
    <col min="1" max="1" width="35.88671875" style="28" customWidth="1"/>
    <col min="2" max="2" width="6.109375" style="44" customWidth="1"/>
    <col min="3" max="3" width="12.33203125" style="45" customWidth="1"/>
    <col min="4" max="4" width="13.6640625" style="46" customWidth="1"/>
    <col min="5" max="5" width="13.5546875" style="47" customWidth="1"/>
    <col min="6" max="6" width="7" style="45" hidden="1" customWidth="1"/>
    <col min="7" max="7" width="15" style="45" customWidth="1"/>
    <col min="8" max="8" width="5" style="45" hidden="1" customWidth="1"/>
    <col min="9" max="9" width="5.44140625" style="45" hidden="1" customWidth="1"/>
    <col min="10" max="10" width="10.5546875" style="45" hidden="1" customWidth="1"/>
    <col min="11" max="11" width="35.88671875" style="28" customWidth="1"/>
    <col min="12" max="12" width="12.6640625" style="47" customWidth="1"/>
    <col min="13" max="13" width="18.6640625" style="48" customWidth="1"/>
    <col min="14" max="14" width="17" style="49" customWidth="1"/>
    <col min="15" max="15" width="17.88671875" style="49" customWidth="1"/>
    <col min="16" max="16" width="6.6640625" style="50" customWidth="1"/>
    <col min="17" max="17" width="15.33203125" style="4" customWidth="1"/>
    <col min="18" max="18" width="6.109375" style="50" customWidth="1"/>
    <col min="19" max="19" width="16.5546875" style="4" customWidth="1"/>
    <col min="20" max="20" width="15.33203125" style="51" customWidth="1"/>
    <col min="21" max="21" width="15.44140625" style="51" customWidth="1"/>
    <col min="22" max="22" width="17" style="51" customWidth="1"/>
    <col min="23" max="23" width="7.33203125" style="51" customWidth="1"/>
    <col min="24" max="24" width="23.33203125" style="49" customWidth="1"/>
    <col min="25" max="25" width="6.5546875" style="51" customWidth="1"/>
    <col min="26" max="26" width="23.33203125" style="49" customWidth="1"/>
    <col min="27" max="27" width="22" style="51" customWidth="1"/>
    <col min="28" max="28" width="21.88671875" style="51" customWidth="1"/>
    <col min="29" max="29" width="22.33203125" style="49" customWidth="1"/>
    <col min="30" max="30" width="21.88671875" style="51" customWidth="1"/>
    <col min="31" max="31" width="14.33203125" style="51" customWidth="1"/>
    <col min="32" max="32" width="10.44140625" style="52" customWidth="1"/>
    <col min="33" max="33" width="13.44140625" style="53" customWidth="1"/>
    <col min="34" max="34" width="18.33203125" style="4" customWidth="1"/>
    <col min="35" max="35" width="18.5546875" style="4" customWidth="1"/>
    <col min="36" max="16384" width="9.109375" style="4"/>
  </cols>
  <sheetData>
    <row r="1" spans="1:35" s="1" customFormat="1" ht="14.25" customHeight="1">
      <c r="A1" s="27" t="s">
        <v>80</v>
      </c>
      <c r="B1" s="54"/>
      <c r="D1" s="55"/>
      <c r="E1" s="56"/>
      <c r="K1" s="27" t="s">
        <v>80</v>
      </c>
      <c r="L1" s="56"/>
      <c r="M1" s="57" t="s">
        <v>81</v>
      </c>
      <c r="N1" s="58"/>
      <c r="O1" s="58"/>
      <c r="P1" s="59"/>
      <c r="R1" s="59"/>
      <c r="S1" s="1" t="e">
        <f>ROUND(P8*5%,0)</f>
        <v>#REF!</v>
      </c>
      <c r="T1" s="60"/>
      <c r="U1" s="60"/>
      <c r="V1" s="60"/>
      <c r="W1" s="60"/>
      <c r="X1" s="58"/>
      <c r="Y1" s="60"/>
      <c r="Z1" s="58"/>
      <c r="AA1" s="60"/>
      <c r="AB1" s="60"/>
      <c r="AC1" s="58"/>
      <c r="AD1" s="60"/>
      <c r="AE1" s="60"/>
      <c r="AF1" s="61"/>
      <c r="AG1" s="62"/>
    </row>
    <row r="2" spans="1:35" s="1" customFormat="1" ht="14.25" customHeight="1">
      <c r="A2" s="27" t="s">
        <v>82</v>
      </c>
      <c r="B2" s="54"/>
      <c r="D2" s="55"/>
      <c r="E2" s="56"/>
      <c r="K2" s="27" t="s">
        <v>82</v>
      </c>
      <c r="L2" s="56"/>
      <c r="M2" s="57"/>
      <c r="N2" s="58"/>
      <c r="O2" s="58"/>
      <c r="P2" s="59"/>
      <c r="R2" s="59"/>
      <c r="T2" s="60"/>
      <c r="U2" s="60"/>
      <c r="V2" s="60"/>
      <c r="W2" s="60"/>
      <c r="X2" s="58"/>
      <c r="Y2" s="60"/>
      <c r="Z2" s="58"/>
      <c r="AA2" s="60"/>
      <c r="AB2" s="60"/>
      <c r="AC2" s="58"/>
      <c r="AD2" s="60"/>
      <c r="AE2" s="60"/>
      <c r="AF2" s="61"/>
      <c r="AG2" s="62"/>
    </row>
    <row r="3" spans="1:35" ht="14.25" customHeight="1">
      <c r="C3" s="4"/>
      <c r="F3" s="4"/>
      <c r="G3" s="4"/>
      <c r="H3" s="4"/>
      <c r="I3" s="4"/>
      <c r="J3" s="4"/>
      <c r="M3" s="57">
        <f>SUBTOTAL(9,M6:M1206)</f>
        <v>1476105211</v>
      </c>
      <c r="N3" s="58" t="e">
        <f>SUBTOTAL(9,N6:N1146)</f>
        <v>#REF!</v>
      </c>
      <c r="O3" s="58" t="e">
        <f>SUBTOTAL(9,O6:O1230)</f>
        <v>#REF!</v>
      </c>
      <c r="P3" s="59"/>
      <c r="Q3" s="58" t="e">
        <f>SUBTOTAL(9,Q6:Q1146)</f>
        <v>#REF!</v>
      </c>
      <c r="R3" s="59"/>
      <c r="S3" s="58" t="e">
        <f>SUBTOTAL(9,S6:S1146)</f>
        <v>#REF!</v>
      </c>
      <c r="T3" s="58" t="e">
        <f>SUBTOTAL(9,T6:T1146)</f>
        <v>#REF!</v>
      </c>
      <c r="U3" s="58" t="e">
        <f>SUBTOTAL(9,U6:U1146)</f>
        <v>#REF!</v>
      </c>
      <c r="V3" s="58" t="e">
        <f>SUBTOTAL(9,V6:V1146)</f>
        <v>#REF!</v>
      </c>
      <c r="W3" s="58"/>
      <c r="X3" s="58"/>
      <c r="Y3" s="58"/>
      <c r="Z3" s="58"/>
      <c r="AA3" s="58"/>
      <c r="AB3" s="58"/>
      <c r="AC3" s="58"/>
      <c r="AD3" s="58"/>
      <c r="AE3" s="63" t="s">
        <v>83</v>
      </c>
      <c r="AF3" s="64"/>
    </row>
    <row r="4" spans="1:35" s="29" customFormat="1" ht="71.25" customHeight="1">
      <c r="A4" s="65" t="s">
        <v>84</v>
      </c>
      <c r="B4" s="65" t="s">
        <v>85</v>
      </c>
      <c r="C4" s="66" t="s">
        <v>86</v>
      </c>
      <c r="D4" s="67" t="s">
        <v>87</v>
      </c>
      <c r="E4" s="67" t="s">
        <v>88</v>
      </c>
      <c r="F4" s="68" t="s">
        <v>89</v>
      </c>
      <c r="G4" s="68" t="s">
        <v>90</v>
      </c>
      <c r="H4" s="69" t="s">
        <v>91</v>
      </c>
      <c r="I4" s="70" t="s">
        <v>92</v>
      </c>
      <c r="J4" s="65" t="s">
        <v>93</v>
      </c>
      <c r="K4" s="65" t="s">
        <v>84</v>
      </c>
      <c r="L4" s="71" t="s">
        <v>94</v>
      </c>
      <c r="M4" s="72" t="s">
        <v>95</v>
      </c>
      <c r="N4" s="72" t="s">
        <v>96</v>
      </c>
      <c r="O4" s="72" t="s">
        <v>97</v>
      </c>
      <c r="P4" s="73" t="s">
        <v>98</v>
      </c>
      <c r="Q4" s="65" t="s">
        <v>99</v>
      </c>
      <c r="R4" s="73" t="s">
        <v>100</v>
      </c>
      <c r="S4" s="65" t="s">
        <v>17</v>
      </c>
      <c r="T4" s="72" t="s">
        <v>101</v>
      </c>
      <c r="U4" s="65" t="s">
        <v>102</v>
      </c>
      <c r="V4" s="69" t="s">
        <v>103</v>
      </c>
      <c r="W4" s="69" t="s">
        <v>104</v>
      </c>
      <c r="X4" s="74" t="s">
        <v>105</v>
      </c>
      <c r="Y4" s="75" t="s">
        <v>106</v>
      </c>
      <c r="Z4" s="74" t="s">
        <v>107</v>
      </c>
      <c r="AA4" s="69" t="s">
        <v>108</v>
      </c>
      <c r="AB4" s="69" t="s">
        <v>109</v>
      </c>
      <c r="AC4" s="74" t="s">
        <v>110</v>
      </c>
      <c r="AD4" s="69" t="s">
        <v>111</v>
      </c>
      <c r="AE4" s="69" t="s">
        <v>112</v>
      </c>
      <c r="AF4" s="69" t="s">
        <v>113</v>
      </c>
      <c r="AG4" s="76" t="s">
        <v>114</v>
      </c>
      <c r="AH4" s="430" t="s">
        <v>115</v>
      </c>
      <c r="AI4" s="431"/>
    </row>
    <row r="5" spans="1:35" s="3" customFormat="1" ht="14.25" customHeight="1">
      <c r="A5" s="77" t="s">
        <v>116</v>
      </c>
      <c r="B5" s="78" t="s">
        <v>117</v>
      </c>
      <c r="C5" s="77" t="s">
        <v>118</v>
      </c>
      <c r="D5" s="79" t="s">
        <v>119</v>
      </c>
      <c r="E5" s="79" t="s">
        <v>120</v>
      </c>
      <c r="F5" s="77" t="s">
        <v>121</v>
      </c>
      <c r="G5" s="77" t="s">
        <v>122</v>
      </c>
      <c r="H5" s="77" t="s">
        <v>123</v>
      </c>
      <c r="I5" s="77" t="s">
        <v>124</v>
      </c>
      <c r="J5" s="77" t="s">
        <v>125</v>
      </c>
      <c r="K5" s="77" t="s">
        <v>116</v>
      </c>
      <c r="L5" s="79" t="s">
        <v>126</v>
      </c>
      <c r="M5" s="80" t="s">
        <v>127</v>
      </c>
      <c r="N5" s="77" t="s">
        <v>128</v>
      </c>
      <c r="O5" s="77" t="s">
        <v>129</v>
      </c>
      <c r="P5" s="77" t="s">
        <v>130</v>
      </c>
      <c r="Q5" s="77" t="s">
        <v>131</v>
      </c>
      <c r="R5" s="77" t="s">
        <v>132</v>
      </c>
      <c r="S5" s="77" t="s">
        <v>133</v>
      </c>
      <c r="T5" s="77" t="s">
        <v>134</v>
      </c>
      <c r="U5" s="77" t="s">
        <v>135</v>
      </c>
      <c r="V5" s="77" t="s">
        <v>136</v>
      </c>
      <c r="W5" s="77" t="s">
        <v>137</v>
      </c>
      <c r="X5" s="79" t="s">
        <v>138</v>
      </c>
      <c r="Y5" s="77" t="s">
        <v>139</v>
      </c>
      <c r="Z5" s="79" t="s">
        <v>140</v>
      </c>
      <c r="AA5" s="77" t="s">
        <v>141</v>
      </c>
      <c r="AB5" s="77" t="s">
        <v>142</v>
      </c>
      <c r="AC5" s="79" t="s">
        <v>143</v>
      </c>
      <c r="AD5" s="77" t="s">
        <v>130</v>
      </c>
      <c r="AE5" s="77">
        <v>15</v>
      </c>
      <c r="AF5" s="81" t="s">
        <v>131</v>
      </c>
      <c r="AG5" s="77">
        <v>16</v>
      </c>
      <c r="AH5" s="82" t="s">
        <v>144</v>
      </c>
      <c r="AI5" s="83" t="s">
        <v>145</v>
      </c>
    </row>
    <row r="6" spans="1:35" s="30" customFormat="1" ht="17.25" customHeight="1">
      <c r="A6" s="84" t="s">
        <v>146</v>
      </c>
      <c r="B6" s="85" t="s">
        <v>147</v>
      </c>
      <c r="C6" s="86">
        <v>44743</v>
      </c>
      <c r="D6" s="87" t="s">
        <v>148</v>
      </c>
      <c r="E6" s="87" t="s">
        <v>149</v>
      </c>
      <c r="F6" s="88"/>
      <c r="G6" s="88"/>
      <c r="H6" s="88"/>
      <c r="I6" s="88"/>
      <c r="J6" s="88"/>
      <c r="K6" s="84" t="s">
        <v>146</v>
      </c>
      <c r="L6" s="346" t="s">
        <v>57</v>
      </c>
      <c r="M6" s="90">
        <v>60000655</v>
      </c>
      <c r="N6" s="91" t="e">
        <f>M6*VLOOKUP($L6,#REF!,6,0)</f>
        <v>#REF!</v>
      </c>
      <c r="O6" s="90" t="e">
        <f>M6+N6</f>
        <v>#REF!</v>
      </c>
      <c r="P6" s="92" t="e">
        <f>VLOOKUP(L6,#REF!,3,0)</f>
        <v>#REF!</v>
      </c>
      <c r="Q6" s="93" t="e">
        <f>ROUND(P6*M6,0)</f>
        <v>#REF!</v>
      </c>
      <c r="R6" s="92" t="e">
        <f>VLOOKUP(L6,#REF!,4,0)</f>
        <v>#REF!</v>
      </c>
      <c r="S6" s="93" t="e">
        <f>ROUND(R6*M6,0)</f>
        <v>#REF!</v>
      </c>
      <c r="T6" s="93" t="e">
        <f>ROUND(Q6*5%,0)</f>
        <v>#REF!</v>
      </c>
      <c r="U6" s="93" t="e">
        <f>ROUND(S6*10%,0)</f>
        <v>#REF!</v>
      </c>
      <c r="V6" s="93" t="e">
        <f>O6-Q6-S6+T6+U6</f>
        <v>#REF!</v>
      </c>
      <c r="W6" s="93"/>
      <c r="X6" s="94" t="s">
        <v>150</v>
      </c>
      <c r="Y6" s="93"/>
      <c r="Z6" s="94" t="s">
        <v>151</v>
      </c>
      <c r="AA6" s="94" t="s">
        <v>152</v>
      </c>
      <c r="AB6" s="94" t="s">
        <v>153</v>
      </c>
      <c r="AC6" s="94" t="s">
        <v>153</v>
      </c>
      <c r="AD6" s="93"/>
      <c r="AE6" s="93"/>
      <c r="AF6" s="95" t="s">
        <v>154</v>
      </c>
      <c r="AG6" s="96"/>
      <c r="AH6" s="97" t="s">
        <v>155</v>
      </c>
      <c r="AI6" s="98">
        <f t="shared" ref="AI6:AI13" ca="1" si="0">SUMIF($D$6:$D$2977,$AH$6:$AH$16,$M$6:$M$394)</f>
        <v>248548924</v>
      </c>
    </row>
    <row r="7" spans="1:35" s="31" customFormat="1" ht="17.25" customHeight="1">
      <c r="A7" s="99" t="s">
        <v>156</v>
      </c>
      <c r="B7" s="100" t="s">
        <v>147</v>
      </c>
      <c r="C7" s="86">
        <v>44743</v>
      </c>
      <c r="D7" s="101" t="s">
        <v>157</v>
      </c>
      <c r="E7" s="101" t="s">
        <v>158</v>
      </c>
      <c r="F7" s="102"/>
      <c r="G7" s="102"/>
      <c r="H7" s="102"/>
      <c r="I7" s="102"/>
      <c r="J7" s="102"/>
      <c r="K7" s="99" t="s">
        <v>156</v>
      </c>
      <c r="L7" s="347" t="s">
        <v>58</v>
      </c>
      <c r="M7" s="104">
        <v>60000</v>
      </c>
      <c r="N7" s="91" t="e">
        <f>M7*VLOOKUP($L7,#REF!,6,0)</f>
        <v>#REF!</v>
      </c>
      <c r="O7" s="90" t="e">
        <f t="shared" ref="O7:O70" si="1">M7+N7</f>
        <v>#REF!</v>
      </c>
      <c r="P7" s="92" t="e">
        <f>VLOOKUP(L7,#REF!,3,0)</f>
        <v>#REF!</v>
      </c>
      <c r="Q7" s="93" t="e">
        <f t="shared" ref="Q7:Q70" si="2">ROUND(P7*M7,0)</f>
        <v>#REF!</v>
      </c>
      <c r="R7" s="92" t="e">
        <f>VLOOKUP(L7,#REF!,4,0)</f>
        <v>#REF!</v>
      </c>
      <c r="S7" s="93" t="e">
        <f t="shared" ref="S7:S70" si="3">ROUND(R7*M7,0)</f>
        <v>#REF!</v>
      </c>
      <c r="T7" s="93" t="e">
        <f t="shared" ref="T7:T70" si="4">ROUND(Q7*5%,0)</f>
        <v>#REF!</v>
      </c>
      <c r="U7" s="93" t="e">
        <f t="shared" ref="U7:U70" si="5">ROUND(S7*10%,0)</f>
        <v>#REF!</v>
      </c>
      <c r="V7" s="93" t="e">
        <f t="shared" ref="V7:V70" si="6">O7-Q7-S7+T7+U7</f>
        <v>#REF!</v>
      </c>
      <c r="W7" s="105"/>
      <c r="X7" s="94" t="s">
        <v>159</v>
      </c>
      <c r="Y7" s="105"/>
      <c r="Z7" s="94" t="s">
        <v>160</v>
      </c>
      <c r="AA7" s="94" t="s">
        <v>161</v>
      </c>
      <c r="AB7" s="94" t="s">
        <v>162</v>
      </c>
      <c r="AC7" s="94" t="s">
        <v>162</v>
      </c>
      <c r="AD7" s="105"/>
      <c r="AE7" s="105"/>
      <c r="AF7" s="106"/>
      <c r="AG7" s="107"/>
      <c r="AH7" s="348" t="s">
        <v>163</v>
      </c>
      <c r="AI7" s="109">
        <f t="shared" ca="1" si="0"/>
        <v>13709000</v>
      </c>
    </row>
    <row r="8" spans="1:35" s="31" customFormat="1" ht="17.25" customHeight="1">
      <c r="A8" s="99" t="s">
        <v>156</v>
      </c>
      <c r="B8" s="100" t="s">
        <v>147</v>
      </c>
      <c r="C8" s="86">
        <v>44743</v>
      </c>
      <c r="D8" s="101" t="s">
        <v>157</v>
      </c>
      <c r="E8" s="101" t="s">
        <v>158</v>
      </c>
      <c r="F8" s="102"/>
      <c r="G8" s="102"/>
      <c r="H8" s="102"/>
      <c r="I8" s="102"/>
      <c r="J8" s="102"/>
      <c r="K8" s="99" t="s">
        <v>156</v>
      </c>
      <c r="L8" s="347" t="s">
        <v>59</v>
      </c>
      <c r="M8" s="104">
        <v>20000</v>
      </c>
      <c r="N8" s="91" t="e">
        <f>M8*VLOOKUP($L8,#REF!,6,0)</f>
        <v>#REF!</v>
      </c>
      <c r="O8" s="90" t="e">
        <f t="shared" si="1"/>
        <v>#REF!</v>
      </c>
      <c r="P8" s="92" t="e">
        <f>VLOOKUP(L8,#REF!,3,0)</f>
        <v>#REF!</v>
      </c>
      <c r="Q8" s="93" t="e">
        <f t="shared" si="2"/>
        <v>#REF!</v>
      </c>
      <c r="R8" s="92" t="e">
        <f>VLOOKUP(L8,#REF!,4,0)</f>
        <v>#REF!</v>
      </c>
      <c r="S8" s="93" t="e">
        <f t="shared" si="3"/>
        <v>#REF!</v>
      </c>
      <c r="T8" s="93" t="e">
        <f t="shared" si="4"/>
        <v>#REF!</v>
      </c>
      <c r="U8" s="93" t="e">
        <f t="shared" si="5"/>
        <v>#REF!</v>
      </c>
      <c r="V8" s="93" t="e">
        <f t="shared" si="6"/>
        <v>#REF!</v>
      </c>
      <c r="W8" s="105"/>
      <c r="X8" s="94" t="s">
        <v>159</v>
      </c>
      <c r="Y8" s="105"/>
      <c r="Z8" s="94" t="s">
        <v>160</v>
      </c>
      <c r="AA8" s="94" t="s">
        <v>161</v>
      </c>
      <c r="AB8" s="94" t="s">
        <v>162</v>
      </c>
      <c r="AC8" s="94" t="s">
        <v>162</v>
      </c>
      <c r="AD8" s="105"/>
      <c r="AE8" s="105"/>
      <c r="AF8" s="106"/>
      <c r="AG8" s="107"/>
      <c r="AH8" s="348" t="s">
        <v>164</v>
      </c>
      <c r="AI8" s="109">
        <f t="shared" ca="1" si="0"/>
        <v>4203723</v>
      </c>
    </row>
    <row r="9" spans="1:35" s="32" customFormat="1" ht="17.25" customHeight="1">
      <c r="A9" s="99" t="s">
        <v>165</v>
      </c>
      <c r="B9" s="110" t="s">
        <v>147</v>
      </c>
      <c r="C9" s="86">
        <v>44743</v>
      </c>
      <c r="D9" s="101" t="s">
        <v>157</v>
      </c>
      <c r="E9" s="101" t="s">
        <v>158</v>
      </c>
      <c r="F9" s="111"/>
      <c r="G9" s="111"/>
      <c r="H9" s="111"/>
      <c r="I9" s="111"/>
      <c r="J9" s="111"/>
      <c r="K9" s="99" t="s">
        <v>165</v>
      </c>
      <c r="L9" s="347" t="s">
        <v>58</v>
      </c>
      <c r="M9" s="104">
        <v>60000</v>
      </c>
      <c r="N9" s="91" t="e">
        <f>M9*VLOOKUP($L9,#REF!,6,0)</f>
        <v>#REF!</v>
      </c>
      <c r="O9" s="90" t="e">
        <f t="shared" si="1"/>
        <v>#REF!</v>
      </c>
      <c r="P9" s="92" t="e">
        <f>VLOOKUP(L9,#REF!,3,0)</f>
        <v>#REF!</v>
      </c>
      <c r="Q9" s="93" t="e">
        <f t="shared" si="2"/>
        <v>#REF!</v>
      </c>
      <c r="R9" s="92" t="e">
        <f>VLOOKUP(L9,#REF!,4,0)</f>
        <v>#REF!</v>
      </c>
      <c r="S9" s="93" t="e">
        <f t="shared" si="3"/>
        <v>#REF!</v>
      </c>
      <c r="T9" s="93" t="e">
        <f t="shared" si="4"/>
        <v>#REF!</v>
      </c>
      <c r="U9" s="93" t="e">
        <f t="shared" si="5"/>
        <v>#REF!</v>
      </c>
      <c r="V9" s="93" t="e">
        <f t="shared" si="6"/>
        <v>#REF!</v>
      </c>
      <c r="W9" s="112"/>
      <c r="X9" s="94" t="s">
        <v>159</v>
      </c>
      <c r="Y9" s="112"/>
      <c r="Z9" s="94" t="s">
        <v>160</v>
      </c>
      <c r="AA9" s="94" t="s">
        <v>161</v>
      </c>
      <c r="AB9" s="94" t="s">
        <v>162</v>
      </c>
      <c r="AC9" s="94" t="s">
        <v>162</v>
      </c>
      <c r="AD9" s="112"/>
      <c r="AE9" s="112"/>
      <c r="AF9" s="113"/>
      <c r="AG9" s="114"/>
      <c r="AH9" s="349" t="s">
        <v>157</v>
      </c>
      <c r="AI9" s="115">
        <f t="shared" ca="1" si="0"/>
        <v>502702020</v>
      </c>
    </row>
    <row r="10" spans="1:35" s="31" customFormat="1" ht="17.25" customHeight="1">
      <c r="A10" s="99" t="s">
        <v>165</v>
      </c>
      <c r="B10" s="100" t="s">
        <v>147</v>
      </c>
      <c r="C10" s="86">
        <v>44743</v>
      </c>
      <c r="D10" s="101" t="s">
        <v>157</v>
      </c>
      <c r="E10" s="101" t="s">
        <v>158</v>
      </c>
      <c r="F10" s="102"/>
      <c r="G10" s="102"/>
      <c r="H10" s="102"/>
      <c r="I10" s="102"/>
      <c r="J10" s="102"/>
      <c r="K10" s="99" t="s">
        <v>165</v>
      </c>
      <c r="L10" s="347" t="s">
        <v>59</v>
      </c>
      <c r="M10" s="104">
        <v>20000</v>
      </c>
      <c r="N10" s="91" t="e">
        <f>M10*VLOOKUP($L10,#REF!,6,0)</f>
        <v>#REF!</v>
      </c>
      <c r="O10" s="90" t="e">
        <f t="shared" si="1"/>
        <v>#REF!</v>
      </c>
      <c r="P10" s="92" t="e">
        <f>VLOOKUP(L10,#REF!,3,0)</f>
        <v>#REF!</v>
      </c>
      <c r="Q10" s="93" t="e">
        <f t="shared" si="2"/>
        <v>#REF!</v>
      </c>
      <c r="R10" s="92" t="e">
        <f>VLOOKUP(L10,#REF!,4,0)</f>
        <v>#REF!</v>
      </c>
      <c r="S10" s="93" t="e">
        <f t="shared" si="3"/>
        <v>#REF!</v>
      </c>
      <c r="T10" s="93" t="e">
        <f t="shared" si="4"/>
        <v>#REF!</v>
      </c>
      <c r="U10" s="93" t="e">
        <f t="shared" si="5"/>
        <v>#REF!</v>
      </c>
      <c r="V10" s="93" t="e">
        <f t="shared" si="6"/>
        <v>#REF!</v>
      </c>
      <c r="W10" s="105"/>
      <c r="X10" s="94" t="s">
        <v>159</v>
      </c>
      <c r="Y10" s="105"/>
      <c r="Z10" s="94" t="s">
        <v>160</v>
      </c>
      <c r="AA10" s="94" t="s">
        <v>161</v>
      </c>
      <c r="AB10" s="94" t="s">
        <v>162</v>
      </c>
      <c r="AC10" s="94" t="s">
        <v>162</v>
      </c>
      <c r="AD10" s="105"/>
      <c r="AE10" s="105"/>
      <c r="AF10" s="106"/>
      <c r="AG10" s="107"/>
      <c r="AH10" s="348" t="s">
        <v>166</v>
      </c>
      <c r="AI10" s="109">
        <f t="shared" ca="1" si="0"/>
        <v>34033556</v>
      </c>
    </row>
    <row r="11" spans="1:35" s="33" customFormat="1" ht="17.25" customHeight="1">
      <c r="A11" s="116" t="s">
        <v>167</v>
      </c>
      <c r="B11" s="117" t="s">
        <v>147</v>
      </c>
      <c r="C11" s="118">
        <v>44746</v>
      </c>
      <c r="D11" s="119" t="s">
        <v>155</v>
      </c>
      <c r="E11" s="119" t="s">
        <v>168</v>
      </c>
      <c r="F11" s="120"/>
      <c r="G11" s="120"/>
      <c r="H11" s="120"/>
      <c r="I11" s="120"/>
      <c r="J11" s="120"/>
      <c r="K11" s="116" t="s">
        <v>167</v>
      </c>
      <c r="L11" s="350" t="s">
        <v>169</v>
      </c>
      <c r="M11" s="121">
        <v>362231</v>
      </c>
      <c r="N11" s="122" t="e">
        <f>M11*VLOOKUP($L11,#REF!,6,0)</f>
        <v>#REF!</v>
      </c>
      <c r="O11" s="123" t="e">
        <f t="shared" si="1"/>
        <v>#REF!</v>
      </c>
      <c r="P11" s="124" t="e">
        <f>VLOOKUP(L11,#REF!,3,0)</f>
        <v>#REF!</v>
      </c>
      <c r="Q11" s="125" t="e">
        <f t="shared" si="2"/>
        <v>#REF!</v>
      </c>
      <c r="R11" s="124" t="e">
        <f>VLOOKUP(L11,#REF!,4,0)</f>
        <v>#REF!</v>
      </c>
      <c r="S11" s="125" t="e">
        <f t="shared" si="3"/>
        <v>#REF!</v>
      </c>
      <c r="T11" s="125" t="e">
        <f t="shared" si="4"/>
        <v>#REF!</v>
      </c>
      <c r="U11" s="125" t="e">
        <f t="shared" si="5"/>
        <v>#REF!</v>
      </c>
      <c r="V11" s="125" t="e">
        <f t="shared" si="6"/>
        <v>#REF!</v>
      </c>
      <c r="W11" s="126"/>
      <c r="X11" s="127" t="s">
        <v>170</v>
      </c>
      <c r="Y11" s="126"/>
      <c r="Z11" s="128"/>
      <c r="AA11" s="128"/>
      <c r="AB11" s="128"/>
      <c r="AC11" s="128"/>
      <c r="AD11" s="126" t="s">
        <v>171</v>
      </c>
      <c r="AE11" s="126"/>
      <c r="AF11" s="129"/>
      <c r="AG11" s="116"/>
      <c r="AH11" s="351" t="s">
        <v>148</v>
      </c>
      <c r="AI11" s="131">
        <f t="shared" ca="1" si="0"/>
        <v>653999292</v>
      </c>
    </row>
    <row r="12" spans="1:35" s="33" customFormat="1" ht="17.25" customHeight="1">
      <c r="A12" s="129" t="s">
        <v>172</v>
      </c>
      <c r="B12" s="117" t="s">
        <v>147</v>
      </c>
      <c r="C12" s="118">
        <v>44746</v>
      </c>
      <c r="D12" s="119" t="s">
        <v>164</v>
      </c>
      <c r="E12" s="119" t="s">
        <v>173</v>
      </c>
      <c r="F12" s="120"/>
      <c r="G12" s="120"/>
      <c r="H12" s="120"/>
      <c r="I12" s="120"/>
      <c r="J12" s="120"/>
      <c r="K12" s="129" t="s">
        <v>172</v>
      </c>
      <c r="L12" s="129" t="s">
        <v>54</v>
      </c>
      <c r="M12" s="132">
        <v>562000</v>
      </c>
      <c r="N12" s="122" t="e">
        <f>M12*VLOOKUP($L12,#REF!,6,0)</f>
        <v>#REF!</v>
      </c>
      <c r="O12" s="123" t="e">
        <f t="shared" si="1"/>
        <v>#REF!</v>
      </c>
      <c r="P12" s="124" t="e">
        <f>VLOOKUP(L12,#REF!,3,0)</f>
        <v>#REF!</v>
      </c>
      <c r="Q12" s="125" t="e">
        <f t="shared" si="2"/>
        <v>#REF!</v>
      </c>
      <c r="R12" s="124" t="e">
        <f>VLOOKUP(L12,#REF!,4,0)</f>
        <v>#REF!</v>
      </c>
      <c r="S12" s="125" t="e">
        <f t="shared" si="3"/>
        <v>#REF!</v>
      </c>
      <c r="T12" s="125" t="e">
        <f t="shared" si="4"/>
        <v>#REF!</v>
      </c>
      <c r="U12" s="125" t="e">
        <f t="shared" si="5"/>
        <v>#REF!</v>
      </c>
      <c r="V12" s="125" t="e">
        <f t="shared" si="6"/>
        <v>#REF!</v>
      </c>
      <c r="W12" s="126"/>
      <c r="X12" s="127" t="s">
        <v>174</v>
      </c>
      <c r="Y12" s="126"/>
      <c r="Z12" s="128"/>
      <c r="AA12" s="128"/>
      <c r="AB12" s="128"/>
      <c r="AC12" s="128"/>
      <c r="AD12" s="126"/>
      <c r="AE12" s="126"/>
      <c r="AF12" s="129"/>
      <c r="AG12" s="116"/>
      <c r="AH12" s="351" t="s">
        <v>175</v>
      </c>
      <c r="AI12" s="131">
        <f t="shared" ca="1" si="0"/>
        <v>18908696</v>
      </c>
    </row>
    <row r="13" spans="1:35" s="33" customFormat="1" ht="17.25" customHeight="1">
      <c r="A13" s="129" t="s">
        <v>176</v>
      </c>
      <c r="B13" s="117" t="s">
        <v>147</v>
      </c>
      <c r="C13" s="118">
        <v>44746</v>
      </c>
      <c r="D13" s="119" t="s">
        <v>155</v>
      </c>
      <c r="E13" s="119" t="s">
        <v>177</v>
      </c>
      <c r="F13" s="120"/>
      <c r="G13" s="120"/>
      <c r="H13" s="120"/>
      <c r="I13" s="120"/>
      <c r="J13" s="120"/>
      <c r="K13" s="129" t="s">
        <v>176</v>
      </c>
      <c r="L13" s="129" t="s">
        <v>178</v>
      </c>
      <c r="M13" s="132">
        <v>7900782</v>
      </c>
      <c r="N13" s="122" t="e">
        <f>M13*VLOOKUP($L13,#REF!,6,0)</f>
        <v>#REF!</v>
      </c>
      <c r="O13" s="123" t="e">
        <f t="shared" si="1"/>
        <v>#REF!</v>
      </c>
      <c r="P13" s="124" t="e">
        <f>VLOOKUP(L13,#REF!,3,0)</f>
        <v>#REF!</v>
      </c>
      <c r="Q13" s="125" t="e">
        <f t="shared" si="2"/>
        <v>#REF!</v>
      </c>
      <c r="R13" s="124" t="e">
        <f>VLOOKUP(L13,#REF!,4,0)</f>
        <v>#REF!</v>
      </c>
      <c r="S13" s="125" t="e">
        <f t="shared" si="3"/>
        <v>#REF!</v>
      </c>
      <c r="T13" s="125" t="e">
        <f t="shared" si="4"/>
        <v>#REF!</v>
      </c>
      <c r="U13" s="125" t="e">
        <f t="shared" si="5"/>
        <v>#REF!</v>
      </c>
      <c r="V13" s="125" t="e">
        <f t="shared" si="6"/>
        <v>#REF!</v>
      </c>
      <c r="W13" s="126"/>
      <c r="X13" s="127" t="s">
        <v>179</v>
      </c>
      <c r="Y13" s="126"/>
      <c r="Z13" s="128"/>
      <c r="AA13" s="128"/>
      <c r="AB13" s="128"/>
      <c r="AC13" s="128"/>
      <c r="AD13" s="126" t="s">
        <v>171</v>
      </c>
      <c r="AE13" s="126"/>
      <c r="AF13" s="129"/>
      <c r="AG13" s="116"/>
      <c r="AH13" s="351" t="s">
        <v>180</v>
      </c>
      <c r="AI13" s="131">
        <f t="shared" ca="1" si="0"/>
        <v>0</v>
      </c>
    </row>
    <row r="14" spans="1:35" s="33" customFormat="1" ht="17.25" customHeight="1">
      <c r="A14" s="129" t="s">
        <v>181</v>
      </c>
      <c r="B14" s="117" t="s">
        <v>147</v>
      </c>
      <c r="C14" s="118">
        <v>44746</v>
      </c>
      <c r="D14" s="119" t="s">
        <v>155</v>
      </c>
      <c r="E14" s="119" t="s">
        <v>177</v>
      </c>
      <c r="F14" s="120"/>
      <c r="G14" s="120"/>
      <c r="H14" s="120"/>
      <c r="I14" s="120"/>
      <c r="J14" s="120"/>
      <c r="K14" s="129" t="s">
        <v>181</v>
      </c>
      <c r="L14" s="129" t="s">
        <v>54</v>
      </c>
      <c r="M14" s="132">
        <v>6174000</v>
      </c>
      <c r="N14" s="122" t="e">
        <f>M14*VLOOKUP($L14,#REF!,6,0)</f>
        <v>#REF!</v>
      </c>
      <c r="O14" s="123" t="e">
        <f t="shared" si="1"/>
        <v>#REF!</v>
      </c>
      <c r="P14" s="124" t="e">
        <f>VLOOKUP(L14,#REF!,3,0)</f>
        <v>#REF!</v>
      </c>
      <c r="Q14" s="125" t="e">
        <f t="shared" si="2"/>
        <v>#REF!</v>
      </c>
      <c r="R14" s="124" t="e">
        <f>VLOOKUP(L14,#REF!,4,0)</f>
        <v>#REF!</v>
      </c>
      <c r="S14" s="125" t="e">
        <f t="shared" si="3"/>
        <v>#REF!</v>
      </c>
      <c r="T14" s="125" t="e">
        <f t="shared" si="4"/>
        <v>#REF!</v>
      </c>
      <c r="U14" s="125" t="e">
        <f t="shared" si="5"/>
        <v>#REF!</v>
      </c>
      <c r="V14" s="125" t="e">
        <f t="shared" si="6"/>
        <v>#REF!</v>
      </c>
      <c r="W14" s="126"/>
      <c r="X14" s="127" t="s">
        <v>182</v>
      </c>
      <c r="Y14" s="126"/>
      <c r="Z14" s="128"/>
      <c r="AA14" s="128"/>
      <c r="AB14" s="128"/>
      <c r="AC14" s="128"/>
      <c r="AD14" s="126" t="s">
        <v>171</v>
      </c>
      <c r="AE14" s="126"/>
      <c r="AF14" s="129"/>
      <c r="AG14" s="116"/>
      <c r="AH14" s="133" t="s">
        <v>183</v>
      </c>
      <c r="AI14" s="134">
        <f ca="1">SUM(AI6:AI13)</f>
        <v>1476105211</v>
      </c>
    </row>
    <row r="15" spans="1:35" s="33" customFormat="1" ht="17.25" customHeight="1">
      <c r="A15" s="129" t="s">
        <v>184</v>
      </c>
      <c r="B15" s="117" t="s">
        <v>147</v>
      </c>
      <c r="C15" s="118">
        <v>44746</v>
      </c>
      <c r="D15" s="119" t="s">
        <v>148</v>
      </c>
      <c r="E15" s="119" t="s">
        <v>149</v>
      </c>
      <c r="F15" s="120"/>
      <c r="G15" s="120"/>
      <c r="H15" s="120"/>
      <c r="I15" s="120"/>
      <c r="J15" s="120"/>
      <c r="K15" s="129" t="s">
        <v>184</v>
      </c>
      <c r="L15" s="129" t="s">
        <v>23</v>
      </c>
      <c r="M15" s="132">
        <v>584250</v>
      </c>
      <c r="N15" s="122" t="e">
        <f>M15*VLOOKUP($L15,#REF!,6,0)</f>
        <v>#REF!</v>
      </c>
      <c r="O15" s="123" t="e">
        <f t="shared" si="1"/>
        <v>#REF!</v>
      </c>
      <c r="P15" s="124" t="e">
        <f>VLOOKUP(L15,#REF!,3,0)</f>
        <v>#REF!</v>
      </c>
      <c r="Q15" s="125" t="e">
        <f t="shared" si="2"/>
        <v>#REF!</v>
      </c>
      <c r="R15" s="124" t="e">
        <f>VLOOKUP(L15,#REF!,4,0)</f>
        <v>#REF!</v>
      </c>
      <c r="S15" s="125" t="e">
        <f t="shared" si="3"/>
        <v>#REF!</v>
      </c>
      <c r="T15" s="125" t="e">
        <f t="shared" si="4"/>
        <v>#REF!</v>
      </c>
      <c r="U15" s="125" t="e">
        <f t="shared" si="5"/>
        <v>#REF!</v>
      </c>
      <c r="V15" s="125" t="e">
        <f t="shared" si="6"/>
        <v>#REF!</v>
      </c>
      <c r="W15" s="126"/>
      <c r="X15" s="127" t="s">
        <v>185</v>
      </c>
      <c r="Y15" s="126"/>
      <c r="Z15" s="128"/>
      <c r="AA15" s="128"/>
      <c r="AB15" s="128"/>
      <c r="AC15" s="128"/>
      <c r="AD15" s="126" t="s">
        <v>171</v>
      </c>
      <c r="AE15" s="126"/>
      <c r="AF15" t="s">
        <v>186</v>
      </c>
      <c r="AG15" s="135"/>
    </row>
    <row r="16" spans="1:35" s="33" customFormat="1" ht="17.25" customHeight="1">
      <c r="A16" s="136" t="s">
        <v>187</v>
      </c>
      <c r="B16" s="117" t="s">
        <v>147</v>
      </c>
      <c r="C16" s="118">
        <v>44748</v>
      </c>
      <c r="D16" s="119" t="s">
        <v>175</v>
      </c>
      <c r="E16" s="119" t="s">
        <v>188</v>
      </c>
      <c r="F16" s="120"/>
      <c r="G16" s="120"/>
      <c r="H16" s="120"/>
      <c r="I16" s="120"/>
      <c r="J16" s="120"/>
      <c r="K16" s="136" t="s">
        <v>187</v>
      </c>
      <c r="L16" s="129" t="s">
        <v>23</v>
      </c>
      <c r="M16" s="137">
        <v>1225685</v>
      </c>
      <c r="N16" s="122" t="e">
        <f>M16*VLOOKUP($L16,#REF!,6,0)</f>
        <v>#REF!</v>
      </c>
      <c r="O16" s="123" t="e">
        <f t="shared" si="1"/>
        <v>#REF!</v>
      </c>
      <c r="P16" s="124" t="e">
        <f>VLOOKUP(L16,#REF!,3,0)</f>
        <v>#REF!</v>
      </c>
      <c r="Q16" s="125" t="e">
        <f t="shared" si="2"/>
        <v>#REF!</v>
      </c>
      <c r="R16" s="124" t="e">
        <f>VLOOKUP(L16,#REF!,4,0)</f>
        <v>#REF!</v>
      </c>
      <c r="S16" s="125" t="e">
        <f t="shared" si="3"/>
        <v>#REF!</v>
      </c>
      <c r="T16" s="125" t="e">
        <f t="shared" si="4"/>
        <v>#REF!</v>
      </c>
      <c r="U16" s="125" t="e">
        <f t="shared" si="5"/>
        <v>#REF!</v>
      </c>
      <c r="V16" s="125" t="e">
        <f t="shared" si="6"/>
        <v>#REF!</v>
      </c>
      <c r="W16" s="126"/>
      <c r="X16" s="127" t="s">
        <v>189</v>
      </c>
      <c r="Y16" s="126"/>
      <c r="Z16" s="128"/>
      <c r="AA16" s="128"/>
      <c r="AB16" s="128"/>
      <c r="AC16" s="128"/>
      <c r="AD16" s="126" t="s">
        <v>171</v>
      </c>
      <c r="AE16" s="126"/>
      <c r="AF16" s="129"/>
      <c r="AG16" s="116"/>
    </row>
    <row r="17" spans="1:35" s="33" customFormat="1" ht="17.25" customHeight="1">
      <c r="A17" s="136" t="s">
        <v>190</v>
      </c>
      <c r="B17" s="117" t="s">
        <v>147</v>
      </c>
      <c r="C17" s="118">
        <v>44748</v>
      </c>
      <c r="D17" s="119" t="s">
        <v>175</v>
      </c>
      <c r="E17" s="119" t="s">
        <v>188</v>
      </c>
      <c r="F17" s="120"/>
      <c r="G17" s="120"/>
      <c r="H17" s="120"/>
      <c r="I17" s="120"/>
      <c r="J17" s="120"/>
      <c r="K17" s="136" t="s">
        <v>190</v>
      </c>
      <c r="L17" s="129" t="s">
        <v>23</v>
      </c>
      <c r="M17" s="137">
        <v>525112</v>
      </c>
      <c r="N17" s="122" t="e">
        <f>M17*VLOOKUP($L17,#REF!,6,0)</f>
        <v>#REF!</v>
      </c>
      <c r="O17" s="123" t="e">
        <f t="shared" si="1"/>
        <v>#REF!</v>
      </c>
      <c r="P17" s="124" t="e">
        <f>VLOOKUP(L17,#REF!,3,0)</f>
        <v>#REF!</v>
      </c>
      <c r="Q17" s="125" t="e">
        <f t="shared" si="2"/>
        <v>#REF!</v>
      </c>
      <c r="R17" s="124" t="e">
        <f>VLOOKUP(L17,#REF!,4,0)</f>
        <v>#REF!</v>
      </c>
      <c r="S17" s="125" t="e">
        <f t="shared" si="3"/>
        <v>#REF!</v>
      </c>
      <c r="T17" s="125" t="e">
        <f t="shared" si="4"/>
        <v>#REF!</v>
      </c>
      <c r="U17" s="125" t="e">
        <f t="shared" si="5"/>
        <v>#REF!</v>
      </c>
      <c r="V17" s="125" t="e">
        <f t="shared" si="6"/>
        <v>#REF!</v>
      </c>
      <c r="W17" s="126"/>
      <c r="X17" s="127" t="s">
        <v>189</v>
      </c>
      <c r="Y17" s="126"/>
      <c r="Z17" s="128"/>
      <c r="AA17" s="128"/>
      <c r="AB17" s="128"/>
      <c r="AC17" s="128"/>
      <c r="AD17" s="126" t="s">
        <v>171</v>
      </c>
      <c r="AE17" s="126"/>
      <c r="AF17" s="129"/>
      <c r="AG17" s="116"/>
    </row>
    <row r="18" spans="1:35" s="33" customFormat="1" ht="17.25" customHeight="1">
      <c r="A18" s="136" t="s">
        <v>191</v>
      </c>
      <c r="B18" s="117" t="s">
        <v>147</v>
      </c>
      <c r="C18" s="118">
        <v>44748</v>
      </c>
      <c r="D18" s="119" t="s">
        <v>175</v>
      </c>
      <c r="E18" s="119" t="s">
        <v>188</v>
      </c>
      <c r="F18" s="120"/>
      <c r="G18" s="120"/>
      <c r="H18" s="120"/>
      <c r="I18" s="120"/>
      <c r="J18" s="120"/>
      <c r="K18" s="136" t="s">
        <v>191</v>
      </c>
      <c r="L18" s="129" t="s">
        <v>23</v>
      </c>
      <c r="M18" s="138">
        <v>1139051</v>
      </c>
      <c r="N18" s="122" t="e">
        <f>M18*VLOOKUP($L18,#REF!,6,0)</f>
        <v>#REF!</v>
      </c>
      <c r="O18" s="123" t="e">
        <f t="shared" si="1"/>
        <v>#REF!</v>
      </c>
      <c r="P18" s="124" t="e">
        <f>VLOOKUP(L18,#REF!,3,0)</f>
        <v>#REF!</v>
      </c>
      <c r="Q18" s="125" t="e">
        <f t="shared" si="2"/>
        <v>#REF!</v>
      </c>
      <c r="R18" s="124" t="e">
        <f>VLOOKUP(L18,#REF!,4,0)</f>
        <v>#REF!</v>
      </c>
      <c r="S18" s="125" t="e">
        <f t="shared" si="3"/>
        <v>#REF!</v>
      </c>
      <c r="T18" s="125" t="e">
        <f t="shared" si="4"/>
        <v>#REF!</v>
      </c>
      <c r="U18" s="125" t="e">
        <f t="shared" si="5"/>
        <v>#REF!</v>
      </c>
      <c r="V18" s="125" t="e">
        <f t="shared" si="6"/>
        <v>#REF!</v>
      </c>
      <c r="W18" s="126"/>
      <c r="X18" s="127" t="s">
        <v>189</v>
      </c>
      <c r="Y18" s="126"/>
      <c r="Z18" s="128"/>
      <c r="AA18" s="128"/>
      <c r="AB18" s="128"/>
      <c r="AC18" s="128"/>
      <c r="AD18" s="126" t="s">
        <v>171</v>
      </c>
      <c r="AE18" s="126"/>
      <c r="AF18" s="129"/>
      <c r="AG18" s="116"/>
      <c r="AH18" s="128"/>
    </row>
    <row r="19" spans="1:35" s="33" customFormat="1" ht="17.25" customHeight="1">
      <c r="A19" s="136" t="s">
        <v>192</v>
      </c>
      <c r="B19" s="117" t="s">
        <v>147</v>
      </c>
      <c r="C19" s="118">
        <v>44748</v>
      </c>
      <c r="D19" s="119" t="s">
        <v>175</v>
      </c>
      <c r="E19" s="119" t="s">
        <v>188</v>
      </c>
      <c r="F19" s="120"/>
      <c r="G19" s="120"/>
      <c r="H19" s="120"/>
      <c r="I19" s="120"/>
      <c r="J19" s="120"/>
      <c r="K19" s="136" t="s">
        <v>192</v>
      </c>
      <c r="L19" s="129" t="s">
        <v>23</v>
      </c>
      <c r="M19" s="137">
        <v>1170219</v>
      </c>
      <c r="N19" s="122" t="e">
        <f>M19*VLOOKUP($L19,#REF!,6,0)</f>
        <v>#REF!</v>
      </c>
      <c r="O19" s="123" t="e">
        <f t="shared" si="1"/>
        <v>#REF!</v>
      </c>
      <c r="P19" s="124" t="e">
        <f>VLOOKUP(L19,#REF!,3,0)</f>
        <v>#REF!</v>
      </c>
      <c r="Q19" s="125" t="e">
        <f t="shared" si="2"/>
        <v>#REF!</v>
      </c>
      <c r="R19" s="124" t="e">
        <f>VLOOKUP(L19,#REF!,4,0)</f>
        <v>#REF!</v>
      </c>
      <c r="S19" s="125" t="e">
        <f t="shared" si="3"/>
        <v>#REF!</v>
      </c>
      <c r="T19" s="125" t="e">
        <f t="shared" si="4"/>
        <v>#REF!</v>
      </c>
      <c r="U19" s="125" t="e">
        <f t="shared" si="5"/>
        <v>#REF!</v>
      </c>
      <c r="V19" s="125" t="e">
        <f t="shared" si="6"/>
        <v>#REF!</v>
      </c>
      <c r="W19" s="126"/>
      <c r="X19" s="127" t="s">
        <v>189</v>
      </c>
      <c r="Y19" s="126"/>
      <c r="Z19" s="128"/>
      <c r="AA19" s="128"/>
      <c r="AB19" s="128"/>
      <c r="AC19" s="128"/>
      <c r="AD19" s="126" t="s">
        <v>171</v>
      </c>
      <c r="AE19" s="126"/>
      <c r="AF19" s="129"/>
      <c r="AG19" s="116"/>
      <c r="AH19" s="128"/>
    </row>
    <row r="20" spans="1:35" s="33" customFormat="1" ht="17.25" customHeight="1">
      <c r="A20" s="136" t="s">
        <v>193</v>
      </c>
      <c r="B20" s="117" t="s">
        <v>147</v>
      </c>
      <c r="C20" s="118">
        <v>44748</v>
      </c>
      <c r="D20" s="119" t="s">
        <v>175</v>
      </c>
      <c r="E20" s="119" t="s">
        <v>188</v>
      </c>
      <c r="F20" s="120"/>
      <c r="G20" s="120"/>
      <c r="H20" s="120"/>
      <c r="I20" s="120"/>
      <c r="J20" s="120"/>
      <c r="K20" s="136" t="s">
        <v>193</v>
      </c>
      <c r="L20" s="129" t="s">
        <v>23</v>
      </c>
      <c r="M20" s="138">
        <v>734506</v>
      </c>
      <c r="N20" s="122" t="e">
        <f>M20*VLOOKUP($L20,#REF!,6,0)</f>
        <v>#REF!</v>
      </c>
      <c r="O20" s="123" t="e">
        <f t="shared" si="1"/>
        <v>#REF!</v>
      </c>
      <c r="P20" s="124" t="e">
        <f>VLOOKUP(L20,#REF!,3,0)</f>
        <v>#REF!</v>
      </c>
      <c r="Q20" s="125" t="e">
        <f t="shared" si="2"/>
        <v>#REF!</v>
      </c>
      <c r="R20" s="124" t="e">
        <f>VLOOKUP(L20,#REF!,4,0)</f>
        <v>#REF!</v>
      </c>
      <c r="S20" s="125" t="e">
        <f t="shared" si="3"/>
        <v>#REF!</v>
      </c>
      <c r="T20" s="125" t="e">
        <f t="shared" si="4"/>
        <v>#REF!</v>
      </c>
      <c r="U20" s="125" t="e">
        <f t="shared" si="5"/>
        <v>#REF!</v>
      </c>
      <c r="V20" s="125" t="e">
        <f t="shared" si="6"/>
        <v>#REF!</v>
      </c>
      <c r="W20" s="126"/>
      <c r="X20" s="127" t="s">
        <v>189</v>
      </c>
      <c r="Y20" s="126"/>
      <c r="Z20" s="128"/>
      <c r="AA20" s="128"/>
      <c r="AB20" s="128"/>
      <c r="AC20" s="128"/>
      <c r="AD20" s="126" t="s">
        <v>171</v>
      </c>
      <c r="AE20" s="126"/>
      <c r="AF20" s="129"/>
      <c r="AG20" s="116"/>
      <c r="AH20" s="130"/>
      <c r="AI20" s="139"/>
    </row>
    <row r="21" spans="1:35" s="33" customFormat="1" ht="17.25" customHeight="1">
      <c r="A21" s="136" t="s">
        <v>194</v>
      </c>
      <c r="B21" s="117" t="s">
        <v>147</v>
      </c>
      <c r="C21" s="118">
        <v>44748</v>
      </c>
      <c r="D21" s="119" t="s">
        <v>175</v>
      </c>
      <c r="E21" s="119" t="s">
        <v>188</v>
      </c>
      <c r="F21" s="120"/>
      <c r="G21" s="120"/>
      <c r="H21" s="120"/>
      <c r="I21" s="120"/>
      <c r="J21" s="120"/>
      <c r="K21" s="136" t="s">
        <v>194</v>
      </c>
      <c r="L21" s="129" t="s">
        <v>23</v>
      </c>
      <c r="M21" s="137">
        <v>718304</v>
      </c>
      <c r="N21" s="122" t="e">
        <f>M21*VLOOKUP($L21,#REF!,6,0)</f>
        <v>#REF!</v>
      </c>
      <c r="O21" s="123" t="e">
        <f t="shared" si="1"/>
        <v>#REF!</v>
      </c>
      <c r="P21" s="124" t="e">
        <f>VLOOKUP(L21,#REF!,3,0)</f>
        <v>#REF!</v>
      </c>
      <c r="Q21" s="125" t="e">
        <f t="shared" si="2"/>
        <v>#REF!</v>
      </c>
      <c r="R21" s="124" t="e">
        <f>VLOOKUP(L21,#REF!,4,0)</f>
        <v>#REF!</v>
      </c>
      <c r="S21" s="125" t="e">
        <f t="shared" si="3"/>
        <v>#REF!</v>
      </c>
      <c r="T21" s="125" t="e">
        <f t="shared" si="4"/>
        <v>#REF!</v>
      </c>
      <c r="U21" s="125" t="e">
        <f t="shared" si="5"/>
        <v>#REF!</v>
      </c>
      <c r="V21" s="125" t="e">
        <f t="shared" si="6"/>
        <v>#REF!</v>
      </c>
      <c r="W21" s="126"/>
      <c r="X21" s="127" t="s">
        <v>189</v>
      </c>
      <c r="Y21" s="126"/>
      <c r="Z21" s="128"/>
      <c r="AA21" s="128"/>
      <c r="AB21" s="128"/>
      <c r="AC21" s="128"/>
      <c r="AD21" s="126" t="s">
        <v>171</v>
      </c>
      <c r="AE21" s="126"/>
      <c r="AF21" s="129"/>
      <c r="AG21" s="116"/>
      <c r="AH21" s="130"/>
      <c r="AI21" s="139"/>
    </row>
    <row r="22" spans="1:35" s="33" customFormat="1" ht="17.25" customHeight="1">
      <c r="A22" s="136" t="s">
        <v>195</v>
      </c>
      <c r="B22" s="117" t="s">
        <v>147</v>
      </c>
      <c r="C22" s="118">
        <v>44748</v>
      </c>
      <c r="D22" s="119" t="s">
        <v>175</v>
      </c>
      <c r="E22" s="119" t="s">
        <v>188</v>
      </c>
      <c r="F22" s="120"/>
      <c r="G22" s="120"/>
      <c r="H22" s="120"/>
      <c r="I22" s="120"/>
      <c r="J22" s="120"/>
      <c r="K22" s="136" t="s">
        <v>195</v>
      </c>
      <c r="L22" s="129" t="s">
        <v>23</v>
      </c>
      <c r="M22" s="140">
        <v>729105</v>
      </c>
      <c r="N22" s="122" t="e">
        <f>M22*VLOOKUP($L22,#REF!,6,0)</f>
        <v>#REF!</v>
      </c>
      <c r="O22" s="123" t="e">
        <f t="shared" si="1"/>
        <v>#REF!</v>
      </c>
      <c r="P22" s="124" t="e">
        <f>VLOOKUP(L22,#REF!,3,0)</f>
        <v>#REF!</v>
      </c>
      <c r="Q22" s="125" t="e">
        <f t="shared" si="2"/>
        <v>#REF!</v>
      </c>
      <c r="R22" s="124" t="e">
        <f>VLOOKUP(L22,#REF!,4,0)</f>
        <v>#REF!</v>
      </c>
      <c r="S22" s="125" t="e">
        <f t="shared" si="3"/>
        <v>#REF!</v>
      </c>
      <c r="T22" s="125" t="e">
        <f t="shared" si="4"/>
        <v>#REF!</v>
      </c>
      <c r="U22" s="125" t="e">
        <f t="shared" si="5"/>
        <v>#REF!</v>
      </c>
      <c r="V22" s="125" t="e">
        <f t="shared" si="6"/>
        <v>#REF!</v>
      </c>
      <c r="W22" s="126"/>
      <c r="X22" s="127" t="s">
        <v>189</v>
      </c>
      <c r="Y22" s="126"/>
      <c r="Z22" s="128"/>
      <c r="AA22" s="128"/>
      <c r="AB22" s="128"/>
      <c r="AC22" s="128"/>
      <c r="AD22" s="126" t="s">
        <v>171</v>
      </c>
      <c r="AE22" s="126"/>
      <c r="AF22" s="129"/>
      <c r="AG22" s="116"/>
      <c r="AH22" s="130"/>
      <c r="AI22" s="139"/>
    </row>
    <row r="23" spans="1:35" s="33" customFormat="1" ht="17.25" customHeight="1">
      <c r="A23" s="136" t="s">
        <v>196</v>
      </c>
      <c r="B23" s="117" t="s">
        <v>147</v>
      </c>
      <c r="C23" s="118">
        <v>44748</v>
      </c>
      <c r="D23" s="119" t="s">
        <v>175</v>
      </c>
      <c r="E23" s="119" t="s">
        <v>188</v>
      </c>
      <c r="F23" s="120"/>
      <c r="G23" s="120"/>
      <c r="H23" s="120"/>
      <c r="I23" s="120"/>
      <c r="J23" s="120"/>
      <c r="K23" s="136" t="s">
        <v>196</v>
      </c>
      <c r="L23" s="129" t="s">
        <v>23</v>
      </c>
      <c r="M23" s="141">
        <v>729417</v>
      </c>
      <c r="N23" s="122" t="e">
        <f>M23*VLOOKUP($L23,#REF!,6,0)</f>
        <v>#REF!</v>
      </c>
      <c r="O23" s="123" t="e">
        <f t="shared" si="1"/>
        <v>#REF!</v>
      </c>
      <c r="P23" s="124" t="e">
        <f>VLOOKUP(L23,#REF!,3,0)</f>
        <v>#REF!</v>
      </c>
      <c r="Q23" s="125" t="e">
        <f t="shared" si="2"/>
        <v>#REF!</v>
      </c>
      <c r="R23" s="124" t="e">
        <f>VLOOKUP(L23,#REF!,4,0)</f>
        <v>#REF!</v>
      </c>
      <c r="S23" s="125" t="e">
        <f t="shared" si="3"/>
        <v>#REF!</v>
      </c>
      <c r="T23" s="125" t="e">
        <f t="shared" si="4"/>
        <v>#REF!</v>
      </c>
      <c r="U23" s="125" t="e">
        <f t="shared" si="5"/>
        <v>#REF!</v>
      </c>
      <c r="V23" s="125" t="e">
        <f t="shared" si="6"/>
        <v>#REF!</v>
      </c>
      <c r="W23" s="126"/>
      <c r="X23" s="127" t="s">
        <v>189</v>
      </c>
      <c r="Y23" s="126"/>
      <c r="Z23" s="128"/>
      <c r="AA23" s="128"/>
      <c r="AB23" s="128"/>
      <c r="AC23" s="128"/>
      <c r="AD23" s="126" t="s">
        <v>171</v>
      </c>
      <c r="AE23" s="126"/>
      <c r="AF23" s="129"/>
      <c r="AG23" s="116"/>
      <c r="AH23" s="130"/>
      <c r="AI23" s="139"/>
    </row>
    <row r="24" spans="1:35" s="33" customFormat="1" ht="17.25" customHeight="1">
      <c r="A24" s="136" t="s">
        <v>197</v>
      </c>
      <c r="B24" s="117" t="s">
        <v>147</v>
      </c>
      <c r="C24" s="118">
        <v>44748</v>
      </c>
      <c r="D24" s="119" t="s">
        <v>175</v>
      </c>
      <c r="E24" s="119" t="s">
        <v>188</v>
      </c>
      <c r="F24" s="120"/>
      <c r="G24" s="120"/>
      <c r="H24" s="120"/>
      <c r="I24" s="120"/>
      <c r="J24" s="120"/>
      <c r="K24" s="136" t="s">
        <v>197</v>
      </c>
      <c r="L24" s="129" t="s">
        <v>23</v>
      </c>
      <c r="M24" s="138">
        <v>3990568</v>
      </c>
      <c r="N24" s="122" t="e">
        <f>M24*VLOOKUP($L24,#REF!,6,0)</f>
        <v>#REF!</v>
      </c>
      <c r="O24" s="123" t="e">
        <f t="shared" si="1"/>
        <v>#REF!</v>
      </c>
      <c r="P24" s="124" t="e">
        <f>VLOOKUP(L24,#REF!,3,0)</f>
        <v>#REF!</v>
      </c>
      <c r="Q24" s="125" t="e">
        <f t="shared" si="2"/>
        <v>#REF!</v>
      </c>
      <c r="R24" s="124" t="e">
        <f>VLOOKUP(L24,#REF!,4,0)</f>
        <v>#REF!</v>
      </c>
      <c r="S24" s="125" t="e">
        <f t="shared" si="3"/>
        <v>#REF!</v>
      </c>
      <c r="T24" s="125" t="e">
        <f t="shared" si="4"/>
        <v>#REF!</v>
      </c>
      <c r="U24" s="125" t="e">
        <f t="shared" si="5"/>
        <v>#REF!</v>
      </c>
      <c r="V24" s="125" t="e">
        <f t="shared" si="6"/>
        <v>#REF!</v>
      </c>
      <c r="W24" s="126"/>
      <c r="X24" s="127" t="s">
        <v>189</v>
      </c>
      <c r="Y24" s="126"/>
      <c r="Z24" s="128"/>
      <c r="AA24" s="128"/>
      <c r="AB24" s="128"/>
      <c r="AC24" s="128"/>
      <c r="AD24" s="126" t="s">
        <v>171</v>
      </c>
      <c r="AE24" s="126"/>
      <c r="AF24" s="129"/>
      <c r="AG24" s="116"/>
      <c r="AH24" s="130"/>
      <c r="AI24" s="139"/>
    </row>
    <row r="25" spans="1:35" s="33" customFormat="1" ht="17.25" customHeight="1">
      <c r="A25" s="136" t="s">
        <v>198</v>
      </c>
      <c r="B25" s="117" t="s">
        <v>147</v>
      </c>
      <c r="C25" s="118">
        <v>44748</v>
      </c>
      <c r="D25" s="119" t="s">
        <v>175</v>
      </c>
      <c r="E25" s="119" t="s">
        <v>188</v>
      </c>
      <c r="F25" s="120"/>
      <c r="G25" s="120"/>
      <c r="H25" s="120"/>
      <c r="I25" s="120"/>
      <c r="J25" s="120"/>
      <c r="K25" s="136" t="s">
        <v>198</v>
      </c>
      <c r="L25" s="129" t="s">
        <v>23</v>
      </c>
      <c r="M25" s="138">
        <v>718611</v>
      </c>
      <c r="N25" s="122" t="e">
        <f>M25*VLOOKUP($L25,#REF!,6,0)</f>
        <v>#REF!</v>
      </c>
      <c r="O25" s="123" t="e">
        <f t="shared" si="1"/>
        <v>#REF!</v>
      </c>
      <c r="P25" s="124" t="e">
        <f>VLOOKUP(L25,#REF!,3,0)</f>
        <v>#REF!</v>
      </c>
      <c r="Q25" s="125" t="e">
        <f t="shared" si="2"/>
        <v>#REF!</v>
      </c>
      <c r="R25" s="124" t="e">
        <f>VLOOKUP(L25,#REF!,4,0)</f>
        <v>#REF!</v>
      </c>
      <c r="S25" s="125" t="e">
        <f t="shared" si="3"/>
        <v>#REF!</v>
      </c>
      <c r="T25" s="125" t="e">
        <f t="shared" si="4"/>
        <v>#REF!</v>
      </c>
      <c r="U25" s="125" t="e">
        <f t="shared" si="5"/>
        <v>#REF!</v>
      </c>
      <c r="V25" s="125" t="e">
        <f t="shared" si="6"/>
        <v>#REF!</v>
      </c>
      <c r="W25" s="126"/>
      <c r="X25" s="127" t="s">
        <v>189</v>
      </c>
      <c r="Y25" s="126"/>
      <c r="Z25" s="128"/>
      <c r="AA25" s="128"/>
      <c r="AB25" s="128"/>
      <c r="AC25" s="128"/>
      <c r="AD25" s="126" t="s">
        <v>171</v>
      </c>
      <c r="AE25" s="126"/>
      <c r="AF25" s="129"/>
      <c r="AG25" s="116"/>
      <c r="AH25" s="142"/>
      <c r="AI25" s="139"/>
    </row>
    <row r="26" spans="1:35" s="33" customFormat="1" ht="17.25" customHeight="1">
      <c r="A26" s="136" t="s">
        <v>199</v>
      </c>
      <c r="B26" s="117" t="s">
        <v>147</v>
      </c>
      <c r="C26" s="118">
        <v>44748</v>
      </c>
      <c r="D26" s="119" t="s">
        <v>175</v>
      </c>
      <c r="E26" s="119" t="s">
        <v>188</v>
      </c>
      <c r="F26" s="120"/>
      <c r="G26" s="120"/>
      <c r="H26" s="120"/>
      <c r="I26" s="120"/>
      <c r="J26" s="120"/>
      <c r="K26" s="136" t="s">
        <v>199</v>
      </c>
      <c r="L26" s="129" t="s">
        <v>23</v>
      </c>
      <c r="M26" s="143">
        <v>644645</v>
      </c>
      <c r="N26" s="122" t="e">
        <f>M26*VLOOKUP($L26,#REF!,6,0)</f>
        <v>#REF!</v>
      </c>
      <c r="O26" s="123" t="e">
        <f t="shared" si="1"/>
        <v>#REF!</v>
      </c>
      <c r="P26" s="124" t="e">
        <f>VLOOKUP(L26,#REF!,3,0)</f>
        <v>#REF!</v>
      </c>
      <c r="Q26" s="125" t="e">
        <f t="shared" si="2"/>
        <v>#REF!</v>
      </c>
      <c r="R26" s="124" t="e">
        <f>VLOOKUP(L26,#REF!,4,0)</f>
        <v>#REF!</v>
      </c>
      <c r="S26" s="125" t="e">
        <f t="shared" si="3"/>
        <v>#REF!</v>
      </c>
      <c r="T26" s="125" t="e">
        <f t="shared" si="4"/>
        <v>#REF!</v>
      </c>
      <c r="U26" s="125" t="e">
        <f t="shared" si="5"/>
        <v>#REF!</v>
      </c>
      <c r="V26" s="125" t="e">
        <f t="shared" si="6"/>
        <v>#REF!</v>
      </c>
      <c r="W26" s="126"/>
      <c r="X26" s="127" t="s">
        <v>189</v>
      </c>
      <c r="Y26" s="126"/>
      <c r="Z26" s="128"/>
      <c r="AA26" s="128"/>
      <c r="AB26" s="128"/>
      <c r="AC26" s="128"/>
      <c r="AD26" s="126" t="s">
        <v>171</v>
      </c>
      <c r="AE26" s="126"/>
      <c r="AF26" s="129"/>
      <c r="AG26" s="116"/>
      <c r="AH26" s="130"/>
      <c r="AI26" s="139"/>
    </row>
    <row r="27" spans="1:35" s="33" customFormat="1" ht="17.25" customHeight="1">
      <c r="A27" s="144" t="s">
        <v>200</v>
      </c>
      <c r="B27" s="117" t="s">
        <v>147</v>
      </c>
      <c r="C27" s="118">
        <v>44748</v>
      </c>
      <c r="D27" s="119" t="s">
        <v>157</v>
      </c>
      <c r="E27" s="119" t="s">
        <v>158</v>
      </c>
      <c r="F27" s="120"/>
      <c r="G27" s="120"/>
      <c r="H27" s="120"/>
      <c r="I27" s="120"/>
      <c r="J27" s="120"/>
      <c r="K27" s="144" t="s">
        <v>200</v>
      </c>
      <c r="L27" s="129" t="s">
        <v>48</v>
      </c>
      <c r="M27" s="145">
        <v>468100</v>
      </c>
      <c r="N27" s="122" t="e">
        <f>M27*VLOOKUP($L27,#REF!,6,0)</f>
        <v>#REF!</v>
      </c>
      <c r="O27" s="123" t="e">
        <f t="shared" si="1"/>
        <v>#REF!</v>
      </c>
      <c r="P27" s="124" t="e">
        <f>VLOOKUP(L27,#REF!,3,0)</f>
        <v>#REF!</v>
      </c>
      <c r="Q27" s="125" t="e">
        <f t="shared" si="2"/>
        <v>#REF!</v>
      </c>
      <c r="R27" s="124" t="e">
        <f>VLOOKUP(L27,#REF!,4,0)</f>
        <v>#REF!</v>
      </c>
      <c r="S27" s="125" t="e">
        <f t="shared" si="3"/>
        <v>#REF!</v>
      </c>
      <c r="T27" s="125" t="e">
        <f t="shared" si="4"/>
        <v>#REF!</v>
      </c>
      <c r="U27" s="125" t="e">
        <f t="shared" si="5"/>
        <v>#REF!</v>
      </c>
      <c r="V27" s="125" t="e">
        <f t="shared" si="6"/>
        <v>#REF!</v>
      </c>
      <c r="W27" s="126"/>
      <c r="X27" s="127" t="s">
        <v>201</v>
      </c>
      <c r="Y27" s="126"/>
      <c r="Z27" s="128"/>
      <c r="AA27" s="128"/>
      <c r="AB27" s="128"/>
      <c r="AC27" s="128"/>
      <c r="AD27" s="126" t="s">
        <v>171</v>
      </c>
      <c r="AE27" s="126"/>
      <c r="AF27" s="129"/>
      <c r="AG27" s="116"/>
      <c r="AH27" s="130"/>
      <c r="AI27" s="139"/>
    </row>
    <row r="28" spans="1:35" s="33" customFormat="1" ht="17.25" customHeight="1">
      <c r="A28" s="144" t="s">
        <v>202</v>
      </c>
      <c r="B28" s="117" t="s">
        <v>147</v>
      </c>
      <c r="C28" s="118">
        <v>44748</v>
      </c>
      <c r="D28" s="119" t="s">
        <v>157</v>
      </c>
      <c r="E28" s="119" t="s">
        <v>158</v>
      </c>
      <c r="F28" s="120"/>
      <c r="G28" s="120"/>
      <c r="H28" s="120"/>
      <c r="I28" s="120"/>
      <c r="J28" s="120"/>
      <c r="K28" s="144" t="s">
        <v>202</v>
      </c>
      <c r="L28" s="129" t="s">
        <v>48</v>
      </c>
      <c r="M28" s="143">
        <v>470200</v>
      </c>
      <c r="N28" s="122" t="e">
        <f>M28*VLOOKUP($L28,#REF!,6,0)</f>
        <v>#REF!</v>
      </c>
      <c r="O28" s="123" t="e">
        <f t="shared" si="1"/>
        <v>#REF!</v>
      </c>
      <c r="P28" s="124" t="e">
        <f>VLOOKUP(L28,#REF!,3,0)</f>
        <v>#REF!</v>
      </c>
      <c r="Q28" s="125" t="e">
        <f t="shared" si="2"/>
        <v>#REF!</v>
      </c>
      <c r="R28" s="124" t="e">
        <f>VLOOKUP(L28,#REF!,4,0)</f>
        <v>#REF!</v>
      </c>
      <c r="S28" s="125" t="e">
        <f t="shared" si="3"/>
        <v>#REF!</v>
      </c>
      <c r="T28" s="125" t="e">
        <f t="shared" si="4"/>
        <v>#REF!</v>
      </c>
      <c r="U28" s="125" t="e">
        <f t="shared" si="5"/>
        <v>#REF!</v>
      </c>
      <c r="V28" s="125" t="e">
        <f t="shared" si="6"/>
        <v>#REF!</v>
      </c>
      <c r="W28" s="126"/>
      <c r="X28" s="127" t="s">
        <v>203</v>
      </c>
      <c r="Y28" s="126"/>
      <c r="Z28" s="128"/>
      <c r="AA28" s="128"/>
      <c r="AB28" s="128"/>
      <c r="AC28" s="128"/>
      <c r="AD28" s="126" t="s">
        <v>171</v>
      </c>
      <c r="AE28" s="126"/>
      <c r="AF28" s="129"/>
      <c r="AG28" s="116"/>
      <c r="AH28" s="133"/>
      <c r="AI28" s="146"/>
    </row>
    <row r="29" spans="1:35" s="33" customFormat="1" ht="17.25" customHeight="1">
      <c r="A29" s="136" t="s">
        <v>204</v>
      </c>
      <c r="B29" s="117" t="s">
        <v>147</v>
      </c>
      <c r="C29" s="118">
        <v>44748</v>
      </c>
      <c r="D29" s="119" t="s">
        <v>148</v>
      </c>
      <c r="E29" s="119" t="s">
        <v>149</v>
      </c>
      <c r="F29" s="120"/>
      <c r="G29" s="120"/>
      <c r="H29" s="120"/>
      <c r="I29" s="120"/>
      <c r="J29" s="120"/>
      <c r="K29" s="136" t="s">
        <v>204</v>
      </c>
      <c r="L29" s="129" t="s">
        <v>23</v>
      </c>
      <c r="M29" s="145">
        <v>1370992</v>
      </c>
      <c r="N29" s="122" t="e">
        <f>M29*VLOOKUP($L29,#REF!,6,0)</f>
        <v>#REF!</v>
      </c>
      <c r="O29" s="123" t="e">
        <f t="shared" si="1"/>
        <v>#REF!</v>
      </c>
      <c r="P29" s="124" t="e">
        <f>VLOOKUP(L29,#REF!,3,0)</f>
        <v>#REF!</v>
      </c>
      <c r="Q29" s="125" t="e">
        <f t="shared" si="2"/>
        <v>#REF!</v>
      </c>
      <c r="R29" s="124" t="e">
        <f>VLOOKUP(L29,#REF!,4,0)</f>
        <v>#REF!</v>
      </c>
      <c r="S29" s="125" t="e">
        <f t="shared" si="3"/>
        <v>#REF!</v>
      </c>
      <c r="T29" s="125" t="e">
        <f t="shared" si="4"/>
        <v>#REF!</v>
      </c>
      <c r="U29" s="125" t="e">
        <f t="shared" si="5"/>
        <v>#REF!</v>
      </c>
      <c r="V29" s="125" t="e">
        <f t="shared" si="6"/>
        <v>#REF!</v>
      </c>
      <c r="W29" s="126"/>
      <c r="X29" s="127" t="s">
        <v>205</v>
      </c>
      <c r="Y29" s="126"/>
      <c r="Z29" s="128"/>
      <c r="AA29" s="128"/>
      <c r="AB29" s="128"/>
      <c r="AC29" s="128"/>
      <c r="AD29" s="126" t="s">
        <v>171</v>
      </c>
      <c r="AE29" s="126"/>
      <c r="AF29" s="147" t="s">
        <v>206</v>
      </c>
      <c r="AG29" s="116"/>
      <c r="AH29" s="126"/>
    </row>
    <row r="30" spans="1:35" s="33" customFormat="1" ht="17.25" customHeight="1">
      <c r="A30" s="136" t="s">
        <v>207</v>
      </c>
      <c r="B30" s="117" t="s">
        <v>147</v>
      </c>
      <c r="C30" s="118">
        <v>44748</v>
      </c>
      <c r="D30" s="119" t="s">
        <v>148</v>
      </c>
      <c r="E30" s="119" t="s">
        <v>149</v>
      </c>
      <c r="F30" s="120"/>
      <c r="G30" s="120"/>
      <c r="H30" s="120"/>
      <c r="I30" s="120"/>
      <c r="J30" s="120"/>
      <c r="K30" s="136" t="s">
        <v>207</v>
      </c>
      <c r="L30" s="129" t="s">
        <v>23</v>
      </c>
      <c r="M30" s="143">
        <v>1712847</v>
      </c>
      <c r="N30" s="122" t="e">
        <f>M30*VLOOKUP($L30,#REF!,6,0)</f>
        <v>#REF!</v>
      </c>
      <c r="O30" s="123" t="e">
        <f t="shared" si="1"/>
        <v>#REF!</v>
      </c>
      <c r="P30" s="124" t="e">
        <f>VLOOKUP(L30,#REF!,3,0)</f>
        <v>#REF!</v>
      </c>
      <c r="Q30" s="125" t="e">
        <f t="shared" si="2"/>
        <v>#REF!</v>
      </c>
      <c r="R30" s="124" t="e">
        <f>VLOOKUP(L30,#REF!,4,0)</f>
        <v>#REF!</v>
      </c>
      <c r="S30" s="125" t="e">
        <f t="shared" si="3"/>
        <v>#REF!</v>
      </c>
      <c r="T30" s="125" t="e">
        <f t="shared" si="4"/>
        <v>#REF!</v>
      </c>
      <c r="U30" s="125" t="e">
        <f t="shared" si="5"/>
        <v>#REF!</v>
      </c>
      <c r="V30" s="125" t="e">
        <f t="shared" si="6"/>
        <v>#REF!</v>
      </c>
      <c r="W30" s="126"/>
      <c r="X30" s="127" t="s">
        <v>205</v>
      </c>
      <c r="Y30" s="126"/>
      <c r="Z30" s="128"/>
      <c r="AA30" s="128"/>
      <c r="AB30" s="128"/>
      <c r="AC30" s="128"/>
      <c r="AD30" s="126" t="s">
        <v>171</v>
      </c>
      <c r="AE30" s="126"/>
      <c r="AF30" s="147" t="s">
        <v>206</v>
      </c>
      <c r="AG30" s="116"/>
      <c r="AH30" s="126"/>
    </row>
    <row r="31" spans="1:35" s="33" customFormat="1" ht="17.25" customHeight="1">
      <c r="A31" s="136" t="s">
        <v>208</v>
      </c>
      <c r="B31" s="117" t="s">
        <v>147</v>
      </c>
      <c r="C31" s="118">
        <v>44748</v>
      </c>
      <c r="D31" s="119" t="s">
        <v>148</v>
      </c>
      <c r="E31" s="119" t="s">
        <v>149</v>
      </c>
      <c r="F31" s="120"/>
      <c r="G31" s="120"/>
      <c r="H31" s="120"/>
      <c r="I31" s="120"/>
      <c r="J31" s="120"/>
      <c r="K31" s="136" t="s">
        <v>208</v>
      </c>
      <c r="L31" s="129" t="s">
        <v>23</v>
      </c>
      <c r="M31" s="145">
        <v>1604676</v>
      </c>
      <c r="N31" s="122" t="e">
        <f>M31*VLOOKUP($L31,#REF!,6,0)</f>
        <v>#REF!</v>
      </c>
      <c r="O31" s="123" t="e">
        <f t="shared" si="1"/>
        <v>#REF!</v>
      </c>
      <c r="P31" s="124" t="e">
        <f>VLOOKUP(L31,#REF!,3,0)</f>
        <v>#REF!</v>
      </c>
      <c r="Q31" s="125" t="e">
        <f t="shared" si="2"/>
        <v>#REF!</v>
      </c>
      <c r="R31" s="124" t="e">
        <f>VLOOKUP(L31,#REF!,4,0)</f>
        <v>#REF!</v>
      </c>
      <c r="S31" s="125" t="e">
        <f t="shared" si="3"/>
        <v>#REF!</v>
      </c>
      <c r="T31" s="125" t="e">
        <f t="shared" si="4"/>
        <v>#REF!</v>
      </c>
      <c r="U31" s="125" t="e">
        <f t="shared" si="5"/>
        <v>#REF!</v>
      </c>
      <c r="V31" s="125" t="e">
        <f t="shared" si="6"/>
        <v>#REF!</v>
      </c>
      <c r="W31" s="126"/>
      <c r="X31" s="127" t="s">
        <v>205</v>
      </c>
      <c r="Y31" s="126"/>
      <c r="Z31" s="128"/>
      <c r="AA31" s="128"/>
      <c r="AB31" s="128"/>
      <c r="AC31" s="128"/>
      <c r="AD31" s="126" t="s">
        <v>171</v>
      </c>
      <c r="AE31" s="126"/>
      <c r="AF31" s="147" t="s">
        <v>206</v>
      </c>
      <c r="AG31" s="116"/>
      <c r="AH31" s="126"/>
    </row>
    <row r="32" spans="1:35" s="33" customFormat="1" ht="17.25" customHeight="1">
      <c r="A32" s="136" t="s">
        <v>209</v>
      </c>
      <c r="B32" s="117" t="s">
        <v>147</v>
      </c>
      <c r="C32" s="118">
        <v>44748</v>
      </c>
      <c r="D32" s="119" t="s">
        <v>148</v>
      </c>
      <c r="E32" s="119" t="s">
        <v>149</v>
      </c>
      <c r="F32" s="120"/>
      <c r="G32" s="120"/>
      <c r="H32" s="120"/>
      <c r="I32" s="120"/>
      <c r="J32" s="120"/>
      <c r="K32" s="136" t="s">
        <v>209</v>
      </c>
      <c r="L32" s="129" t="s">
        <v>23</v>
      </c>
      <c r="M32" s="143">
        <v>1480265</v>
      </c>
      <c r="N32" s="122" t="e">
        <f>M32*VLOOKUP($L32,#REF!,6,0)</f>
        <v>#REF!</v>
      </c>
      <c r="O32" s="123" t="e">
        <f t="shared" si="1"/>
        <v>#REF!</v>
      </c>
      <c r="P32" s="124" t="e">
        <f>VLOOKUP(L32,#REF!,3,0)</f>
        <v>#REF!</v>
      </c>
      <c r="Q32" s="125" t="e">
        <f t="shared" si="2"/>
        <v>#REF!</v>
      </c>
      <c r="R32" s="124" t="e">
        <f>VLOOKUP(L32,#REF!,4,0)</f>
        <v>#REF!</v>
      </c>
      <c r="S32" s="125" t="e">
        <f t="shared" si="3"/>
        <v>#REF!</v>
      </c>
      <c r="T32" s="125" t="e">
        <f t="shared" si="4"/>
        <v>#REF!</v>
      </c>
      <c r="U32" s="125" t="e">
        <f t="shared" si="5"/>
        <v>#REF!</v>
      </c>
      <c r="V32" s="125" t="e">
        <f t="shared" si="6"/>
        <v>#REF!</v>
      </c>
      <c r="W32" s="126"/>
      <c r="X32" s="127" t="s">
        <v>205</v>
      </c>
      <c r="Y32" s="126"/>
      <c r="Z32" s="128"/>
      <c r="AA32" s="128"/>
      <c r="AB32" s="128"/>
      <c r="AC32" s="128"/>
      <c r="AD32" s="126" t="s">
        <v>171</v>
      </c>
      <c r="AE32" s="126"/>
      <c r="AF32" s="147" t="s">
        <v>206</v>
      </c>
      <c r="AG32" s="116"/>
      <c r="AH32" s="126"/>
    </row>
    <row r="33" spans="1:34" s="33" customFormat="1" ht="17.25" customHeight="1">
      <c r="A33" s="136" t="s">
        <v>210</v>
      </c>
      <c r="B33" s="117" t="s">
        <v>147</v>
      </c>
      <c r="C33" s="118">
        <v>44748</v>
      </c>
      <c r="D33" s="119" t="s">
        <v>148</v>
      </c>
      <c r="E33" s="119" t="s">
        <v>149</v>
      </c>
      <c r="F33" s="120"/>
      <c r="G33" s="120"/>
      <c r="H33" s="120"/>
      <c r="I33" s="120"/>
      <c r="J33" s="120"/>
      <c r="K33" s="136" t="s">
        <v>210</v>
      </c>
      <c r="L33" s="129" t="s">
        <v>23</v>
      </c>
      <c r="M33" s="145">
        <v>1609146</v>
      </c>
      <c r="N33" s="122" t="e">
        <f>M33*VLOOKUP($L33,#REF!,6,0)</f>
        <v>#REF!</v>
      </c>
      <c r="O33" s="123" t="e">
        <f t="shared" si="1"/>
        <v>#REF!</v>
      </c>
      <c r="P33" s="124" t="e">
        <f>VLOOKUP(L33,#REF!,3,0)</f>
        <v>#REF!</v>
      </c>
      <c r="Q33" s="125" t="e">
        <f t="shared" si="2"/>
        <v>#REF!</v>
      </c>
      <c r="R33" s="124" t="e">
        <f>VLOOKUP(L33,#REF!,4,0)</f>
        <v>#REF!</v>
      </c>
      <c r="S33" s="125" t="e">
        <f t="shared" si="3"/>
        <v>#REF!</v>
      </c>
      <c r="T33" s="125" t="e">
        <f t="shared" si="4"/>
        <v>#REF!</v>
      </c>
      <c r="U33" s="125" t="e">
        <f t="shared" si="5"/>
        <v>#REF!</v>
      </c>
      <c r="V33" s="125" t="e">
        <f t="shared" si="6"/>
        <v>#REF!</v>
      </c>
      <c r="W33" s="126"/>
      <c r="X33" s="127" t="s">
        <v>205</v>
      </c>
      <c r="Y33" s="126"/>
      <c r="Z33" s="128"/>
      <c r="AA33" s="128"/>
      <c r="AB33" s="128"/>
      <c r="AC33" s="128"/>
      <c r="AD33" s="126" t="s">
        <v>171</v>
      </c>
      <c r="AE33" s="126"/>
      <c r="AF33" s="147" t="s">
        <v>206</v>
      </c>
      <c r="AG33" s="116"/>
      <c r="AH33" s="126"/>
    </row>
    <row r="34" spans="1:34" s="33" customFormat="1" ht="17.25" customHeight="1">
      <c r="A34" s="136" t="s">
        <v>211</v>
      </c>
      <c r="B34" s="117" t="s">
        <v>147</v>
      </c>
      <c r="C34" s="118">
        <v>44748</v>
      </c>
      <c r="D34" s="119" t="s">
        <v>148</v>
      </c>
      <c r="E34" s="119" t="s">
        <v>149</v>
      </c>
      <c r="F34" s="120"/>
      <c r="G34" s="120"/>
      <c r="H34" s="120"/>
      <c r="I34" s="120"/>
      <c r="J34" s="120"/>
      <c r="K34" s="136" t="s">
        <v>211</v>
      </c>
      <c r="L34" s="129" t="s">
        <v>23</v>
      </c>
      <c r="M34" s="132">
        <v>1680664</v>
      </c>
      <c r="N34" s="122" t="e">
        <f>M34*VLOOKUP($L34,#REF!,6,0)</f>
        <v>#REF!</v>
      </c>
      <c r="O34" s="123" t="e">
        <f t="shared" si="1"/>
        <v>#REF!</v>
      </c>
      <c r="P34" s="124" t="e">
        <f>VLOOKUP(L34,#REF!,3,0)</f>
        <v>#REF!</v>
      </c>
      <c r="Q34" s="125" t="e">
        <f t="shared" si="2"/>
        <v>#REF!</v>
      </c>
      <c r="R34" s="124" t="e">
        <f>VLOOKUP(L34,#REF!,4,0)</f>
        <v>#REF!</v>
      </c>
      <c r="S34" s="125" t="e">
        <f t="shared" si="3"/>
        <v>#REF!</v>
      </c>
      <c r="T34" s="125" t="e">
        <f t="shared" si="4"/>
        <v>#REF!</v>
      </c>
      <c r="U34" s="125" t="e">
        <f t="shared" si="5"/>
        <v>#REF!</v>
      </c>
      <c r="V34" s="125" t="e">
        <f t="shared" si="6"/>
        <v>#REF!</v>
      </c>
      <c r="W34" s="126"/>
      <c r="X34" s="127" t="s">
        <v>205</v>
      </c>
      <c r="Y34" s="126"/>
      <c r="Z34" s="128"/>
      <c r="AA34" s="128"/>
      <c r="AB34" s="128"/>
      <c r="AC34" s="128"/>
      <c r="AD34" s="126" t="s">
        <v>171</v>
      </c>
      <c r="AE34" s="126"/>
      <c r="AF34" t="s">
        <v>206</v>
      </c>
      <c r="AG34" s="116"/>
      <c r="AH34" s="126"/>
    </row>
    <row r="35" spans="1:34" s="33" customFormat="1" ht="17.25" customHeight="1">
      <c r="A35" s="148" t="s">
        <v>212</v>
      </c>
      <c r="B35" s="117" t="s">
        <v>147</v>
      </c>
      <c r="C35" s="118">
        <v>44748</v>
      </c>
      <c r="D35" s="119" t="s">
        <v>148</v>
      </c>
      <c r="E35" s="119" t="s">
        <v>149</v>
      </c>
      <c r="F35" s="120"/>
      <c r="G35" s="120"/>
      <c r="H35" s="120"/>
      <c r="I35" s="120"/>
      <c r="J35" s="120"/>
      <c r="K35" s="148" t="s">
        <v>212</v>
      </c>
      <c r="L35" s="129" t="s">
        <v>213</v>
      </c>
      <c r="M35" s="138">
        <v>84470799</v>
      </c>
      <c r="N35" s="122" t="e">
        <f>M35*VLOOKUP($L35,#REF!,6,0)</f>
        <v>#REF!</v>
      </c>
      <c r="O35" s="123" t="e">
        <f t="shared" si="1"/>
        <v>#REF!</v>
      </c>
      <c r="P35" s="124" t="e">
        <f>VLOOKUP(L35,#REF!,3,0)</f>
        <v>#REF!</v>
      </c>
      <c r="Q35" s="125" t="e">
        <f t="shared" si="2"/>
        <v>#REF!</v>
      </c>
      <c r="R35" s="124" t="e">
        <f>VLOOKUP(L35,#REF!,4,0)</f>
        <v>#REF!</v>
      </c>
      <c r="S35" s="125" t="e">
        <f t="shared" si="3"/>
        <v>#REF!</v>
      </c>
      <c r="T35" s="125" t="e">
        <f t="shared" si="4"/>
        <v>#REF!</v>
      </c>
      <c r="U35" s="125" t="e">
        <f t="shared" si="5"/>
        <v>#REF!</v>
      </c>
      <c r="V35" s="125" t="e">
        <f t="shared" si="6"/>
        <v>#REF!</v>
      </c>
      <c r="W35" s="126"/>
      <c r="X35" s="127" t="s">
        <v>214</v>
      </c>
      <c r="Y35" s="126"/>
      <c r="Z35" s="128"/>
      <c r="AA35" s="128"/>
      <c r="AB35" s="128"/>
      <c r="AC35" s="128"/>
      <c r="AD35" s="126" t="s">
        <v>171</v>
      </c>
      <c r="AE35" s="126"/>
      <c r="AF35" t="s">
        <v>206</v>
      </c>
      <c r="AG35" s="116"/>
      <c r="AH35" s="126"/>
    </row>
    <row r="36" spans="1:34" s="33" customFormat="1" ht="17.25" customHeight="1">
      <c r="A36" s="144" t="s">
        <v>215</v>
      </c>
      <c r="B36" s="117" t="s">
        <v>147</v>
      </c>
      <c r="C36" s="118">
        <v>44748</v>
      </c>
      <c r="D36" s="119" t="s">
        <v>148</v>
      </c>
      <c r="E36" s="119" t="s">
        <v>149</v>
      </c>
      <c r="F36" s="120"/>
      <c r="G36" s="120"/>
      <c r="H36" s="120"/>
      <c r="I36" s="120"/>
      <c r="J36" s="120"/>
      <c r="K36" s="144" t="s">
        <v>215</v>
      </c>
      <c r="L36" s="129" t="s">
        <v>48</v>
      </c>
      <c r="M36" s="138">
        <v>468000</v>
      </c>
      <c r="N36" s="122" t="e">
        <f>M36*VLOOKUP($L36,#REF!,6,0)</f>
        <v>#REF!</v>
      </c>
      <c r="O36" s="123" t="e">
        <f t="shared" si="1"/>
        <v>#REF!</v>
      </c>
      <c r="P36" s="124" t="e">
        <f>VLOOKUP(L36,#REF!,3,0)</f>
        <v>#REF!</v>
      </c>
      <c r="Q36" s="125" t="e">
        <f t="shared" si="2"/>
        <v>#REF!</v>
      </c>
      <c r="R36" s="124" t="e">
        <f>VLOOKUP(L36,#REF!,4,0)</f>
        <v>#REF!</v>
      </c>
      <c r="S36" s="125" t="e">
        <f t="shared" si="3"/>
        <v>#REF!</v>
      </c>
      <c r="T36" s="125" t="e">
        <f t="shared" si="4"/>
        <v>#REF!</v>
      </c>
      <c r="U36" s="125" t="e">
        <f t="shared" si="5"/>
        <v>#REF!</v>
      </c>
      <c r="V36" s="125" t="e">
        <f t="shared" si="6"/>
        <v>#REF!</v>
      </c>
      <c r="W36" s="126"/>
      <c r="X36" s="127" t="s">
        <v>216</v>
      </c>
      <c r="Y36" s="126"/>
      <c r="Z36" s="128"/>
      <c r="AA36" s="128"/>
      <c r="AB36" s="128"/>
      <c r="AC36" s="128"/>
      <c r="AD36" s="126" t="s">
        <v>171</v>
      </c>
      <c r="AE36" s="126"/>
      <c r="AF36" t="s">
        <v>217</v>
      </c>
      <c r="AG36" s="116"/>
      <c r="AH36" s="126"/>
    </row>
    <row r="37" spans="1:34" s="33" customFormat="1" ht="17.25" customHeight="1">
      <c r="A37" s="136" t="s">
        <v>218</v>
      </c>
      <c r="B37" s="117" t="s">
        <v>147</v>
      </c>
      <c r="C37" s="118">
        <v>44748</v>
      </c>
      <c r="D37" s="119" t="s">
        <v>155</v>
      </c>
      <c r="E37" s="119" t="s">
        <v>177</v>
      </c>
      <c r="F37" s="120"/>
      <c r="G37" s="120"/>
      <c r="H37" s="120"/>
      <c r="I37" s="120"/>
      <c r="J37" s="120"/>
      <c r="K37" s="136" t="s">
        <v>218</v>
      </c>
      <c r="L37" s="129" t="s">
        <v>23</v>
      </c>
      <c r="M37" s="138">
        <v>1873368</v>
      </c>
      <c r="N37" s="122" t="e">
        <f>M37*VLOOKUP($L37,#REF!,6,0)</f>
        <v>#REF!</v>
      </c>
      <c r="O37" s="123" t="e">
        <f t="shared" si="1"/>
        <v>#REF!</v>
      </c>
      <c r="P37" s="124" t="e">
        <f>VLOOKUP(L37,#REF!,3,0)</f>
        <v>#REF!</v>
      </c>
      <c r="Q37" s="125" t="e">
        <f t="shared" si="2"/>
        <v>#REF!</v>
      </c>
      <c r="R37" s="124" t="e">
        <f>VLOOKUP(L37,#REF!,4,0)</f>
        <v>#REF!</v>
      </c>
      <c r="S37" s="125" t="e">
        <f t="shared" si="3"/>
        <v>#REF!</v>
      </c>
      <c r="T37" s="125" t="e">
        <f t="shared" si="4"/>
        <v>#REF!</v>
      </c>
      <c r="U37" s="125" t="e">
        <f t="shared" si="5"/>
        <v>#REF!</v>
      </c>
      <c r="V37" s="125" t="e">
        <f t="shared" si="6"/>
        <v>#REF!</v>
      </c>
      <c r="W37" s="126"/>
      <c r="X37" s="127" t="s">
        <v>219</v>
      </c>
      <c r="Y37" s="126"/>
      <c r="Z37" s="128"/>
      <c r="AA37" s="128"/>
      <c r="AB37" s="128"/>
      <c r="AC37" s="128"/>
      <c r="AD37" s="126" t="s">
        <v>171</v>
      </c>
      <c r="AE37" s="126"/>
      <c r="AF37" s="129"/>
      <c r="AG37" s="116"/>
      <c r="AH37" s="126"/>
    </row>
    <row r="38" spans="1:34" s="33" customFormat="1" ht="17.25" customHeight="1">
      <c r="A38" s="148" t="s">
        <v>220</v>
      </c>
      <c r="B38" s="117" t="s">
        <v>147</v>
      </c>
      <c r="C38" s="118">
        <v>44748</v>
      </c>
      <c r="D38" s="119" t="s">
        <v>155</v>
      </c>
      <c r="E38" s="119" t="s">
        <v>168</v>
      </c>
      <c r="F38" s="120"/>
      <c r="G38" s="120"/>
      <c r="H38" s="120"/>
      <c r="I38" s="120"/>
      <c r="J38" s="120"/>
      <c r="K38" s="148" t="s">
        <v>220</v>
      </c>
      <c r="L38" s="129" t="s">
        <v>213</v>
      </c>
      <c r="M38" s="138">
        <v>1860000</v>
      </c>
      <c r="N38" s="122" t="e">
        <f>M38*VLOOKUP($L38,#REF!,6,0)</f>
        <v>#REF!</v>
      </c>
      <c r="O38" s="123" t="e">
        <f t="shared" si="1"/>
        <v>#REF!</v>
      </c>
      <c r="P38" s="124" t="e">
        <f>VLOOKUP(L38,#REF!,3,0)</f>
        <v>#REF!</v>
      </c>
      <c r="Q38" s="125" t="e">
        <f t="shared" si="2"/>
        <v>#REF!</v>
      </c>
      <c r="R38" s="124" t="e">
        <f>VLOOKUP(L38,#REF!,4,0)</f>
        <v>#REF!</v>
      </c>
      <c r="S38" s="125" t="e">
        <f t="shared" si="3"/>
        <v>#REF!</v>
      </c>
      <c r="T38" s="125" t="e">
        <f t="shared" si="4"/>
        <v>#REF!</v>
      </c>
      <c r="U38" s="125" t="e">
        <f t="shared" si="5"/>
        <v>#REF!</v>
      </c>
      <c r="V38" s="125" t="e">
        <f t="shared" si="6"/>
        <v>#REF!</v>
      </c>
      <c r="W38" s="126"/>
      <c r="X38" s="127" t="s">
        <v>221</v>
      </c>
      <c r="Y38" s="126"/>
      <c r="Z38" s="128"/>
      <c r="AA38" s="128"/>
      <c r="AB38" s="128"/>
      <c r="AC38" s="128"/>
      <c r="AD38" s="126" t="s">
        <v>171</v>
      </c>
      <c r="AE38" s="126"/>
      <c r="AF38" s="129"/>
      <c r="AG38" s="116"/>
      <c r="AH38" s="126"/>
    </row>
    <row r="39" spans="1:34" s="33" customFormat="1" ht="17.25" customHeight="1">
      <c r="A39" s="149" t="s">
        <v>222</v>
      </c>
      <c r="B39" s="117" t="s">
        <v>147</v>
      </c>
      <c r="C39" s="118">
        <v>44748</v>
      </c>
      <c r="D39" s="119" t="s">
        <v>155</v>
      </c>
      <c r="E39" s="119" t="s">
        <v>168</v>
      </c>
      <c r="F39" s="120"/>
      <c r="G39" s="120"/>
      <c r="H39" s="120"/>
      <c r="I39" s="120"/>
      <c r="J39" s="120"/>
      <c r="K39" s="149" t="s">
        <v>222</v>
      </c>
      <c r="L39" s="129" t="s">
        <v>56</v>
      </c>
      <c r="M39" s="138">
        <v>1195000</v>
      </c>
      <c r="N39" s="122" t="e">
        <f>M39*VLOOKUP($L39,#REF!,6,0)</f>
        <v>#REF!</v>
      </c>
      <c r="O39" s="123" t="e">
        <f t="shared" si="1"/>
        <v>#REF!</v>
      </c>
      <c r="P39" s="124" t="e">
        <f>VLOOKUP(L39,#REF!,3,0)</f>
        <v>#REF!</v>
      </c>
      <c r="Q39" s="125" t="e">
        <f t="shared" si="2"/>
        <v>#REF!</v>
      </c>
      <c r="R39" s="124" t="e">
        <f>VLOOKUP(L39,#REF!,4,0)</f>
        <v>#REF!</v>
      </c>
      <c r="S39" s="125" t="e">
        <f t="shared" si="3"/>
        <v>#REF!</v>
      </c>
      <c r="T39" s="125" t="e">
        <f t="shared" si="4"/>
        <v>#REF!</v>
      </c>
      <c r="U39" s="125" t="e">
        <f t="shared" si="5"/>
        <v>#REF!</v>
      </c>
      <c r="V39" s="125" t="e">
        <f t="shared" si="6"/>
        <v>#REF!</v>
      </c>
      <c r="W39" s="126"/>
      <c r="X39" s="127" t="s">
        <v>223</v>
      </c>
      <c r="Y39" s="126"/>
      <c r="Z39" s="128"/>
      <c r="AA39" s="128"/>
      <c r="AB39" s="128"/>
      <c r="AC39" s="128"/>
      <c r="AD39" s="126" t="s">
        <v>171</v>
      </c>
      <c r="AE39" s="126"/>
      <c r="AF39" s="129"/>
      <c r="AG39" s="116"/>
      <c r="AH39" s="126"/>
    </row>
    <row r="40" spans="1:34" s="33" customFormat="1" ht="17.25" customHeight="1">
      <c r="A40" s="149" t="s">
        <v>224</v>
      </c>
      <c r="B40" s="117" t="s">
        <v>147</v>
      </c>
      <c r="C40" s="118">
        <v>44748</v>
      </c>
      <c r="D40" s="119" t="s">
        <v>155</v>
      </c>
      <c r="E40" s="119" t="s">
        <v>168</v>
      </c>
      <c r="F40" s="120"/>
      <c r="G40" s="120"/>
      <c r="H40" s="120"/>
      <c r="I40" s="120"/>
      <c r="J40" s="120"/>
      <c r="K40" s="149" t="s">
        <v>224</v>
      </c>
      <c r="L40" s="129" t="s">
        <v>169</v>
      </c>
      <c r="M40" s="138">
        <v>727273</v>
      </c>
      <c r="N40" s="122" t="e">
        <f>M40*VLOOKUP($L40,#REF!,6,0)</f>
        <v>#REF!</v>
      </c>
      <c r="O40" s="123" t="e">
        <f t="shared" si="1"/>
        <v>#REF!</v>
      </c>
      <c r="P40" s="124" t="e">
        <f>VLOOKUP(L40,#REF!,3,0)</f>
        <v>#REF!</v>
      </c>
      <c r="Q40" s="125" t="e">
        <f t="shared" si="2"/>
        <v>#REF!</v>
      </c>
      <c r="R40" s="124" t="e">
        <f>VLOOKUP(L40,#REF!,4,0)</f>
        <v>#REF!</v>
      </c>
      <c r="S40" s="125" t="e">
        <f t="shared" si="3"/>
        <v>#REF!</v>
      </c>
      <c r="T40" s="125" t="e">
        <f t="shared" si="4"/>
        <v>#REF!</v>
      </c>
      <c r="U40" s="125" t="e">
        <f t="shared" si="5"/>
        <v>#REF!</v>
      </c>
      <c r="V40" s="125" t="e">
        <f t="shared" si="6"/>
        <v>#REF!</v>
      </c>
      <c r="W40" s="126"/>
      <c r="X40" s="127" t="s">
        <v>225</v>
      </c>
      <c r="Y40" s="126"/>
      <c r="Z40" s="128"/>
      <c r="AA40" s="128"/>
      <c r="AB40" s="128"/>
      <c r="AC40" s="128"/>
      <c r="AD40" s="126" t="s">
        <v>171</v>
      </c>
      <c r="AE40" s="126"/>
      <c r="AF40" s="129"/>
      <c r="AG40" s="116"/>
      <c r="AH40" s="126"/>
    </row>
    <row r="41" spans="1:34" s="31" customFormat="1" ht="17.25" customHeight="1">
      <c r="A41" s="107" t="s">
        <v>226</v>
      </c>
      <c r="B41" s="100" t="s">
        <v>147</v>
      </c>
      <c r="C41" s="150">
        <v>44748</v>
      </c>
      <c r="D41" s="101" t="s">
        <v>148</v>
      </c>
      <c r="E41" s="101" t="s">
        <v>149</v>
      </c>
      <c r="F41" s="102"/>
      <c r="G41" s="102"/>
      <c r="H41" s="102"/>
      <c r="I41" s="102"/>
      <c r="J41" s="102"/>
      <c r="K41" s="107" t="s">
        <v>226</v>
      </c>
      <c r="L41" s="106" t="s">
        <v>57</v>
      </c>
      <c r="M41" s="151">
        <v>6553260</v>
      </c>
      <c r="N41" s="91" t="e">
        <f>M41*VLOOKUP($L41,#REF!,6,0)</f>
        <v>#REF!</v>
      </c>
      <c r="O41" s="90" t="e">
        <f t="shared" si="1"/>
        <v>#REF!</v>
      </c>
      <c r="P41" s="92" t="e">
        <f>VLOOKUP(L41,#REF!,3,0)</f>
        <v>#REF!</v>
      </c>
      <c r="Q41" s="93" t="e">
        <f t="shared" si="2"/>
        <v>#REF!</v>
      </c>
      <c r="R41" s="92" t="e">
        <f>VLOOKUP(L41,#REF!,4,0)</f>
        <v>#REF!</v>
      </c>
      <c r="S41" s="93" t="e">
        <f t="shared" si="3"/>
        <v>#REF!</v>
      </c>
      <c r="T41" s="93" t="e">
        <f t="shared" si="4"/>
        <v>#REF!</v>
      </c>
      <c r="U41" s="93" t="e">
        <f t="shared" si="5"/>
        <v>#REF!</v>
      </c>
      <c r="V41" s="93" t="e">
        <f t="shared" si="6"/>
        <v>#REF!</v>
      </c>
      <c r="W41" s="105"/>
      <c r="X41" s="152" t="s">
        <v>227</v>
      </c>
      <c r="Y41" s="105"/>
      <c r="Z41" s="152" t="s">
        <v>228</v>
      </c>
      <c r="AA41" s="152" t="s">
        <v>229</v>
      </c>
      <c r="AB41" s="152" t="s">
        <v>230</v>
      </c>
      <c r="AC41" s="152" t="s">
        <v>230</v>
      </c>
      <c r="AD41" s="105"/>
      <c r="AE41" s="105"/>
      <c r="AF41" s="106" t="s">
        <v>231</v>
      </c>
      <c r="AG41" s="135"/>
      <c r="AH41" s="105"/>
    </row>
    <row r="42" spans="1:34" s="31" customFormat="1" ht="17.25" customHeight="1">
      <c r="A42" s="107" t="s">
        <v>232</v>
      </c>
      <c r="B42" s="100" t="s">
        <v>147</v>
      </c>
      <c r="C42" s="150">
        <v>44748</v>
      </c>
      <c r="D42" s="101" t="s">
        <v>157</v>
      </c>
      <c r="E42" s="101" t="s">
        <v>158</v>
      </c>
      <c r="F42" s="102"/>
      <c r="G42" s="102"/>
      <c r="H42" s="102"/>
      <c r="I42" s="102"/>
      <c r="J42" s="102"/>
      <c r="K42" s="107" t="s">
        <v>232</v>
      </c>
      <c r="L42" s="106" t="s">
        <v>58</v>
      </c>
      <c r="M42" s="151">
        <v>60000</v>
      </c>
      <c r="N42" s="91" t="e">
        <f>M42*VLOOKUP($L42,#REF!,6,0)</f>
        <v>#REF!</v>
      </c>
      <c r="O42" s="90" t="e">
        <f t="shared" si="1"/>
        <v>#REF!</v>
      </c>
      <c r="P42" s="92" t="e">
        <f>VLOOKUP(L42,#REF!,3,0)</f>
        <v>#REF!</v>
      </c>
      <c r="Q42" s="93" t="e">
        <f t="shared" si="2"/>
        <v>#REF!</v>
      </c>
      <c r="R42" s="92" t="e">
        <f>VLOOKUP(L42,#REF!,4,0)</f>
        <v>#REF!</v>
      </c>
      <c r="S42" s="93" t="e">
        <f t="shared" si="3"/>
        <v>#REF!</v>
      </c>
      <c r="T42" s="93" t="e">
        <f t="shared" si="4"/>
        <v>#REF!</v>
      </c>
      <c r="U42" s="93" t="e">
        <f t="shared" si="5"/>
        <v>#REF!</v>
      </c>
      <c r="V42" s="93" t="e">
        <f t="shared" si="6"/>
        <v>#REF!</v>
      </c>
      <c r="W42" s="105"/>
      <c r="X42" s="152" t="s">
        <v>233</v>
      </c>
      <c r="Y42" s="105"/>
      <c r="Z42" s="152" t="s">
        <v>234</v>
      </c>
      <c r="AA42" s="152" t="s">
        <v>235</v>
      </c>
      <c r="AB42" s="152" t="s">
        <v>236</v>
      </c>
      <c r="AC42" s="152" t="s">
        <v>236</v>
      </c>
      <c r="AD42" s="105"/>
      <c r="AE42" s="105"/>
      <c r="AF42" s="106"/>
      <c r="AG42" s="107"/>
      <c r="AH42" s="105"/>
    </row>
    <row r="43" spans="1:34" s="31" customFormat="1" ht="17.25" customHeight="1">
      <c r="A43" s="107" t="s">
        <v>232</v>
      </c>
      <c r="B43" s="100" t="s">
        <v>147</v>
      </c>
      <c r="C43" s="150">
        <v>44748</v>
      </c>
      <c r="D43" s="101" t="s">
        <v>157</v>
      </c>
      <c r="E43" s="101" t="s">
        <v>158</v>
      </c>
      <c r="F43" s="102"/>
      <c r="G43" s="102"/>
      <c r="H43" s="102"/>
      <c r="I43" s="102"/>
      <c r="J43" s="102"/>
      <c r="K43" s="107" t="s">
        <v>232</v>
      </c>
      <c r="L43" s="106" t="s">
        <v>59</v>
      </c>
      <c r="M43" s="104">
        <v>20000</v>
      </c>
      <c r="N43" s="91" t="e">
        <f>M43*VLOOKUP($L43,#REF!,6,0)</f>
        <v>#REF!</v>
      </c>
      <c r="O43" s="90" t="e">
        <f t="shared" si="1"/>
        <v>#REF!</v>
      </c>
      <c r="P43" s="92" t="e">
        <f>VLOOKUP(L43,#REF!,3,0)</f>
        <v>#REF!</v>
      </c>
      <c r="Q43" s="93" t="e">
        <f t="shared" si="2"/>
        <v>#REF!</v>
      </c>
      <c r="R43" s="92" t="e">
        <f>VLOOKUP(L43,#REF!,4,0)</f>
        <v>#REF!</v>
      </c>
      <c r="S43" s="93" t="e">
        <f t="shared" si="3"/>
        <v>#REF!</v>
      </c>
      <c r="T43" s="93" t="e">
        <f t="shared" si="4"/>
        <v>#REF!</v>
      </c>
      <c r="U43" s="93" t="e">
        <f t="shared" si="5"/>
        <v>#REF!</v>
      </c>
      <c r="V43" s="93" t="e">
        <f t="shared" si="6"/>
        <v>#REF!</v>
      </c>
      <c r="W43" s="105"/>
      <c r="X43" s="152" t="s">
        <v>233</v>
      </c>
      <c r="Y43" s="105"/>
      <c r="Z43" s="152" t="s">
        <v>234</v>
      </c>
      <c r="AA43" s="152" t="s">
        <v>235</v>
      </c>
      <c r="AB43" s="152" t="s">
        <v>236</v>
      </c>
      <c r="AC43" s="152" t="s">
        <v>236</v>
      </c>
      <c r="AD43" s="105"/>
      <c r="AE43" s="105"/>
      <c r="AF43" s="106"/>
      <c r="AG43" s="107"/>
      <c r="AH43" s="105"/>
    </row>
    <row r="44" spans="1:34" s="33" customFormat="1" ht="17.25" customHeight="1">
      <c r="A44" s="148" t="s">
        <v>237</v>
      </c>
      <c r="B44" s="117" t="s">
        <v>147</v>
      </c>
      <c r="C44" s="118">
        <v>44749</v>
      </c>
      <c r="D44" s="119" t="s">
        <v>157</v>
      </c>
      <c r="E44" s="119" t="s">
        <v>158</v>
      </c>
      <c r="F44" s="120"/>
      <c r="G44" s="120"/>
      <c r="H44" s="120"/>
      <c r="I44" s="120"/>
      <c r="J44" s="120"/>
      <c r="K44" s="148" t="s">
        <v>237</v>
      </c>
      <c r="L44" s="129" t="s">
        <v>23</v>
      </c>
      <c r="M44" s="140">
        <v>1734103</v>
      </c>
      <c r="N44" s="122" t="e">
        <f>M44*VLOOKUP($L44,#REF!,6,0)</f>
        <v>#REF!</v>
      </c>
      <c r="O44" s="123" t="e">
        <f t="shared" si="1"/>
        <v>#REF!</v>
      </c>
      <c r="P44" s="124" t="e">
        <f>VLOOKUP(L44,#REF!,3,0)</f>
        <v>#REF!</v>
      </c>
      <c r="Q44" s="125" t="e">
        <f t="shared" si="2"/>
        <v>#REF!</v>
      </c>
      <c r="R44" s="124" t="e">
        <f>VLOOKUP(L44,#REF!,4,0)</f>
        <v>#REF!</v>
      </c>
      <c r="S44" s="125" t="e">
        <f t="shared" si="3"/>
        <v>#REF!</v>
      </c>
      <c r="T44" s="125" t="e">
        <f t="shared" si="4"/>
        <v>#REF!</v>
      </c>
      <c r="U44" s="125" t="e">
        <f t="shared" si="5"/>
        <v>#REF!</v>
      </c>
      <c r="V44" s="125" t="e">
        <f t="shared" si="6"/>
        <v>#REF!</v>
      </c>
      <c r="W44" s="126"/>
      <c r="X44" s="127" t="s">
        <v>238</v>
      </c>
      <c r="Y44" s="126"/>
      <c r="Z44" s="128"/>
      <c r="AA44" s="128"/>
      <c r="AB44" s="128"/>
      <c r="AC44" s="128"/>
      <c r="AD44" s="126" t="s">
        <v>171</v>
      </c>
      <c r="AE44" s="126"/>
      <c r="AF44" s="129"/>
      <c r="AG44" s="116"/>
      <c r="AH44" s="126"/>
    </row>
    <row r="45" spans="1:34" s="33" customFormat="1" ht="17.25" customHeight="1">
      <c r="A45" s="148" t="s">
        <v>239</v>
      </c>
      <c r="B45" s="117" t="s">
        <v>147</v>
      </c>
      <c r="C45" s="118">
        <v>44748</v>
      </c>
      <c r="D45" s="119" t="s">
        <v>155</v>
      </c>
      <c r="E45" s="119" t="s">
        <v>177</v>
      </c>
      <c r="F45" s="120"/>
      <c r="G45" s="120" t="s">
        <v>240</v>
      </c>
      <c r="H45" s="120"/>
      <c r="I45" s="120"/>
      <c r="J45" s="120"/>
      <c r="K45" s="148" t="s">
        <v>239</v>
      </c>
      <c r="L45" s="129" t="s">
        <v>23</v>
      </c>
      <c r="M45" s="140">
        <v>1212846</v>
      </c>
      <c r="N45" s="122" t="e">
        <f>M45*VLOOKUP($L45,#REF!,6,0)</f>
        <v>#REF!</v>
      </c>
      <c r="O45" s="123" t="e">
        <f t="shared" si="1"/>
        <v>#REF!</v>
      </c>
      <c r="P45" s="124" t="e">
        <f>VLOOKUP(L45,#REF!,3,0)</f>
        <v>#REF!</v>
      </c>
      <c r="Q45" s="125" t="e">
        <f t="shared" si="2"/>
        <v>#REF!</v>
      </c>
      <c r="R45" s="124">
        <v>0.15</v>
      </c>
      <c r="S45" s="125">
        <f t="shared" si="3"/>
        <v>181927</v>
      </c>
      <c r="T45" s="125" t="e">
        <f t="shared" si="4"/>
        <v>#REF!</v>
      </c>
      <c r="U45" s="125">
        <f t="shared" si="5"/>
        <v>18193</v>
      </c>
      <c r="V45" s="125" t="e">
        <f t="shared" si="6"/>
        <v>#REF!</v>
      </c>
      <c r="W45" s="126"/>
      <c r="X45" s="127" t="s">
        <v>241</v>
      </c>
      <c r="Y45" s="126"/>
      <c r="Z45" s="128"/>
      <c r="AA45" s="128"/>
      <c r="AB45" s="128"/>
      <c r="AC45" s="128"/>
      <c r="AD45" s="126" t="s">
        <v>171</v>
      </c>
      <c r="AE45" s="126"/>
      <c r="AF45" s="129"/>
      <c r="AG45" s="116"/>
      <c r="AH45" s="126"/>
    </row>
    <row r="46" spans="1:34" s="33" customFormat="1" ht="17.25" customHeight="1">
      <c r="A46" s="148" t="s">
        <v>242</v>
      </c>
      <c r="B46" s="117" t="s">
        <v>147</v>
      </c>
      <c r="C46" s="118">
        <v>44748</v>
      </c>
      <c r="D46" s="119" t="s">
        <v>155</v>
      </c>
      <c r="E46" s="119" t="s">
        <v>177</v>
      </c>
      <c r="F46" s="120"/>
      <c r="G46" s="120" t="s">
        <v>240</v>
      </c>
      <c r="H46" s="120"/>
      <c r="I46" s="120"/>
      <c r="J46" s="120"/>
      <c r="K46" s="148" t="s">
        <v>242</v>
      </c>
      <c r="L46" s="129" t="s">
        <v>23</v>
      </c>
      <c r="M46" s="140">
        <v>985659</v>
      </c>
      <c r="N46" s="122" t="e">
        <f>M46*VLOOKUP($L46,#REF!,6,0)</f>
        <v>#REF!</v>
      </c>
      <c r="O46" s="123" t="e">
        <f t="shared" si="1"/>
        <v>#REF!</v>
      </c>
      <c r="P46" s="124" t="e">
        <f>VLOOKUP(L46,#REF!,3,0)</f>
        <v>#REF!</v>
      </c>
      <c r="Q46" s="125" t="e">
        <f t="shared" si="2"/>
        <v>#REF!</v>
      </c>
      <c r="R46" s="124">
        <v>0.15</v>
      </c>
      <c r="S46" s="125">
        <f t="shared" si="3"/>
        <v>147849</v>
      </c>
      <c r="T46" s="125" t="e">
        <f t="shared" si="4"/>
        <v>#REF!</v>
      </c>
      <c r="U46" s="125">
        <f t="shared" si="5"/>
        <v>14785</v>
      </c>
      <c r="V46" s="125" t="e">
        <f t="shared" si="6"/>
        <v>#REF!</v>
      </c>
      <c r="W46" s="126"/>
      <c r="X46" s="127" t="s">
        <v>241</v>
      </c>
      <c r="Y46" s="126"/>
      <c r="Z46" s="128"/>
      <c r="AA46" s="128"/>
      <c r="AB46" s="128"/>
      <c r="AC46" s="128"/>
      <c r="AD46" s="126" t="s">
        <v>171</v>
      </c>
      <c r="AE46" s="126"/>
      <c r="AF46" s="129"/>
      <c r="AG46" s="116"/>
      <c r="AH46" s="128"/>
    </row>
    <row r="47" spans="1:34" s="34" customFormat="1" ht="17.25" customHeight="1">
      <c r="A47" s="148" t="s">
        <v>243</v>
      </c>
      <c r="B47" s="153" t="s">
        <v>147</v>
      </c>
      <c r="C47" s="118">
        <v>44748</v>
      </c>
      <c r="D47" s="119" t="s">
        <v>155</v>
      </c>
      <c r="E47" s="119" t="s">
        <v>177</v>
      </c>
      <c r="F47" s="154"/>
      <c r="G47" s="120" t="s">
        <v>240</v>
      </c>
      <c r="H47" s="154"/>
      <c r="I47" s="154"/>
      <c r="J47" s="154"/>
      <c r="K47" s="148" t="s">
        <v>243</v>
      </c>
      <c r="L47" s="129" t="s">
        <v>23</v>
      </c>
      <c r="M47" s="143">
        <v>1900528</v>
      </c>
      <c r="N47" s="122" t="e">
        <f>M47*VLOOKUP($L47,#REF!,6,0)</f>
        <v>#REF!</v>
      </c>
      <c r="O47" s="123" t="e">
        <f t="shared" si="1"/>
        <v>#REF!</v>
      </c>
      <c r="P47" s="124" t="e">
        <f>VLOOKUP(L47,#REF!,3,0)</f>
        <v>#REF!</v>
      </c>
      <c r="Q47" s="125" t="e">
        <f t="shared" si="2"/>
        <v>#REF!</v>
      </c>
      <c r="R47" s="124">
        <v>0.15</v>
      </c>
      <c r="S47" s="125">
        <f t="shared" si="3"/>
        <v>285079</v>
      </c>
      <c r="T47" s="125" t="e">
        <f t="shared" si="4"/>
        <v>#REF!</v>
      </c>
      <c r="U47" s="125">
        <f t="shared" si="5"/>
        <v>28508</v>
      </c>
      <c r="V47" s="125" t="e">
        <f t="shared" si="6"/>
        <v>#REF!</v>
      </c>
      <c r="W47" s="125"/>
      <c r="X47" s="127" t="s">
        <v>241</v>
      </c>
      <c r="Y47" s="125"/>
      <c r="Z47" s="128"/>
      <c r="AA47" s="128"/>
      <c r="AB47" s="128"/>
      <c r="AC47" s="128"/>
      <c r="AD47" s="126" t="s">
        <v>171</v>
      </c>
      <c r="AE47" s="125"/>
      <c r="AF47" s="155"/>
      <c r="AG47" s="156"/>
      <c r="AH47" s="157"/>
    </row>
    <row r="48" spans="1:34" s="35" customFormat="1" ht="17.25" customHeight="1">
      <c r="A48" s="144" t="s">
        <v>244</v>
      </c>
      <c r="B48" s="158" t="s">
        <v>147</v>
      </c>
      <c r="C48" s="118">
        <v>44749</v>
      </c>
      <c r="D48" s="119" t="s">
        <v>155</v>
      </c>
      <c r="E48" s="119" t="s">
        <v>168</v>
      </c>
      <c r="F48" s="159"/>
      <c r="G48" s="159"/>
      <c r="H48" s="159"/>
      <c r="I48" s="159"/>
      <c r="J48" s="159"/>
      <c r="K48" s="144" t="s">
        <v>244</v>
      </c>
      <c r="L48" s="129" t="s">
        <v>56</v>
      </c>
      <c r="M48" s="143">
        <v>440000</v>
      </c>
      <c r="N48" s="122" t="e">
        <f>M48*VLOOKUP($L48,#REF!,6,0)</f>
        <v>#REF!</v>
      </c>
      <c r="O48" s="123" t="e">
        <f t="shared" si="1"/>
        <v>#REF!</v>
      </c>
      <c r="P48" s="124" t="e">
        <f>VLOOKUP(L48,#REF!,3,0)</f>
        <v>#REF!</v>
      </c>
      <c r="Q48" s="125" t="e">
        <f t="shared" si="2"/>
        <v>#REF!</v>
      </c>
      <c r="R48" s="124" t="e">
        <f>VLOOKUP(L48,#REF!,4,0)</f>
        <v>#REF!</v>
      </c>
      <c r="S48" s="125" t="e">
        <f t="shared" si="3"/>
        <v>#REF!</v>
      </c>
      <c r="T48" s="125" t="e">
        <f t="shared" si="4"/>
        <v>#REF!</v>
      </c>
      <c r="U48" s="125" t="e">
        <f t="shared" si="5"/>
        <v>#REF!</v>
      </c>
      <c r="V48" s="125" t="e">
        <f t="shared" si="6"/>
        <v>#REF!</v>
      </c>
      <c r="W48" s="160"/>
      <c r="X48" s="127" t="s">
        <v>245</v>
      </c>
      <c r="Y48" s="160"/>
      <c r="Z48" s="128"/>
      <c r="AA48" s="128"/>
      <c r="AB48" s="128"/>
      <c r="AC48" s="128"/>
      <c r="AD48" s="126" t="s">
        <v>171</v>
      </c>
      <c r="AE48" s="160"/>
      <c r="AF48" s="161"/>
      <c r="AG48" s="162"/>
      <c r="AH48" s="163"/>
    </row>
    <row r="49" spans="1:34" s="35" customFormat="1" ht="17.25" customHeight="1">
      <c r="A49" s="144" t="s">
        <v>246</v>
      </c>
      <c r="B49" s="158" t="s">
        <v>147</v>
      </c>
      <c r="C49" s="118">
        <v>44749</v>
      </c>
      <c r="D49" s="119" t="s">
        <v>155</v>
      </c>
      <c r="E49" s="119" t="s">
        <v>168</v>
      </c>
      <c r="F49" s="159"/>
      <c r="G49" s="159"/>
      <c r="H49" s="159"/>
      <c r="I49" s="159"/>
      <c r="J49" s="159"/>
      <c r="K49" s="144" t="s">
        <v>246</v>
      </c>
      <c r="L49" s="129" t="s">
        <v>56</v>
      </c>
      <c r="M49" s="143">
        <v>440000</v>
      </c>
      <c r="N49" s="122" t="e">
        <f>M49*VLOOKUP($L49,#REF!,6,0)</f>
        <v>#REF!</v>
      </c>
      <c r="O49" s="123" t="e">
        <f t="shared" si="1"/>
        <v>#REF!</v>
      </c>
      <c r="P49" s="124" t="e">
        <f>VLOOKUP(L49,#REF!,3,0)</f>
        <v>#REF!</v>
      </c>
      <c r="Q49" s="125" t="e">
        <f t="shared" si="2"/>
        <v>#REF!</v>
      </c>
      <c r="R49" s="124" t="e">
        <f>VLOOKUP(L49,#REF!,4,0)</f>
        <v>#REF!</v>
      </c>
      <c r="S49" s="125" t="e">
        <f t="shared" si="3"/>
        <v>#REF!</v>
      </c>
      <c r="T49" s="125" t="e">
        <f t="shared" si="4"/>
        <v>#REF!</v>
      </c>
      <c r="U49" s="125" t="e">
        <f t="shared" si="5"/>
        <v>#REF!</v>
      </c>
      <c r="V49" s="125" t="e">
        <f t="shared" si="6"/>
        <v>#REF!</v>
      </c>
      <c r="W49" s="160"/>
      <c r="X49" s="127" t="s">
        <v>245</v>
      </c>
      <c r="Y49" s="160"/>
      <c r="Z49" s="128"/>
      <c r="AA49" s="128"/>
      <c r="AB49" s="128"/>
      <c r="AC49" s="128"/>
      <c r="AD49" s="126" t="s">
        <v>171</v>
      </c>
      <c r="AE49" s="160"/>
      <c r="AF49" s="161"/>
      <c r="AG49" s="162"/>
      <c r="AH49" s="163"/>
    </row>
    <row r="50" spans="1:34" s="35" customFormat="1" ht="17.25" customHeight="1">
      <c r="A50" s="144" t="s">
        <v>247</v>
      </c>
      <c r="B50" s="158" t="s">
        <v>147</v>
      </c>
      <c r="C50" s="118">
        <v>44749</v>
      </c>
      <c r="D50" s="119" t="s">
        <v>155</v>
      </c>
      <c r="E50" s="119" t="s">
        <v>168</v>
      </c>
      <c r="F50" s="159"/>
      <c r="G50" s="159"/>
      <c r="H50" s="159"/>
      <c r="I50" s="159"/>
      <c r="J50" s="159"/>
      <c r="K50" s="144" t="s">
        <v>247</v>
      </c>
      <c r="L50" s="129" t="s">
        <v>56</v>
      </c>
      <c r="M50" s="143">
        <v>440000</v>
      </c>
      <c r="N50" s="122" t="e">
        <f>M50*VLOOKUP($L50,#REF!,6,0)</f>
        <v>#REF!</v>
      </c>
      <c r="O50" s="123" t="e">
        <f t="shared" si="1"/>
        <v>#REF!</v>
      </c>
      <c r="P50" s="124" t="e">
        <f>VLOOKUP(L50,#REF!,3,0)</f>
        <v>#REF!</v>
      </c>
      <c r="Q50" s="125" t="e">
        <f t="shared" si="2"/>
        <v>#REF!</v>
      </c>
      <c r="R50" s="124" t="e">
        <f>VLOOKUP(L50,#REF!,4,0)</f>
        <v>#REF!</v>
      </c>
      <c r="S50" s="125" t="e">
        <f t="shared" si="3"/>
        <v>#REF!</v>
      </c>
      <c r="T50" s="125" t="e">
        <f t="shared" si="4"/>
        <v>#REF!</v>
      </c>
      <c r="U50" s="125" t="e">
        <f t="shared" si="5"/>
        <v>#REF!</v>
      </c>
      <c r="V50" s="125" t="e">
        <f t="shared" si="6"/>
        <v>#REF!</v>
      </c>
      <c r="W50" s="160"/>
      <c r="X50" s="127" t="s">
        <v>245</v>
      </c>
      <c r="Y50" s="160"/>
      <c r="Z50" s="163"/>
      <c r="AA50" s="163"/>
      <c r="AB50" s="163"/>
      <c r="AC50" s="163"/>
      <c r="AD50" s="126" t="s">
        <v>171</v>
      </c>
      <c r="AE50" s="160"/>
      <c r="AF50" s="161"/>
      <c r="AG50" s="162"/>
      <c r="AH50" s="163"/>
    </row>
    <row r="51" spans="1:34" s="35" customFormat="1" ht="17.25" customHeight="1">
      <c r="A51" s="144" t="s">
        <v>248</v>
      </c>
      <c r="B51" s="158" t="s">
        <v>147</v>
      </c>
      <c r="C51" s="118">
        <v>44749</v>
      </c>
      <c r="D51" s="119" t="s">
        <v>155</v>
      </c>
      <c r="E51" s="119" t="s">
        <v>168</v>
      </c>
      <c r="F51" s="159"/>
      <c r="G51" s="159"/>
      <c r="H51" s="159"/>
      <c r="I51" s="159"/>
      <c r="J51" s="159"/>
      <c r="K51" s="144" t="s">
        <v>248</v>
      </c>
      <c r="L51" s="129" t="s">
        <v>56</v>
      </c>
      <c r="M51" s="143">
        <v>440000</v>
      </c>
      <c r="N51" s="122" t="e">
        <f>M51*VLOOKUP($L51,#REF!,6,0)</f>
        <v>#REF!</v>
      </c>
      <c r="O51" s="123" t="e">
        <f t="shared" si="1"/>
        <v>#REF!</v>
      </c>
      <c r="P51" s="124" t="e">
        <f>VLOOKUP(L51,#REF!,3,0)</f>
        <v>#REF!</v>
      </c>
      <c r="Q51" s="125" t="e">
        <f t="shared" si="2"/>
        <v>#REF!</v>
      </c>
      <c r="R51" s="124" t="e">
        <f>VLOOKUP(L51,#REF!,4,0)</f>
        <v>#REF!</v>
      </c>
      <c r="S51" s="125" t="e">
        <f t="shared" si="3"/>
        <v>#REF!</v>
      </c>
      <c r="T51" s="125" t="e">
        <f t="shared" si="4"/>
        <v>#REF!</v>
      </c>
      <c r="U51" s="125" t="e">
        <f t="shared" si="5"/>
        <v>#REF!</v>
      </c>
      <c r="V51" s="125" t="e">
        <f t="shared" si="6"/>
        <v>#REF!</v>
      </c>
      <c r="W51" s="160"/>
      <c r="X51" s="127" t="s">
        <v>245</v>
      </c>
      <c r="Y51" s="160"/>
      <c r="Z51" s="163"/>
      <c r="AA51" s="163"/>
      <c r="AB51" s="163"/>
      <c r="AC51" s="163"/>
      <c r="AD51" s="126" t="s">
        <v>171</v>
      </c>
      <c r="AE51" s="160"/>
      <c r="AF51" s="161"/>
      <c r="AG51" s="162"/>
      <c r="AH51" s="163"/>
    </row>
    <row r="52" spans="1:34" s="33" customFormat="1" ht="17.25" customHeight="1">
      <c r="A52" s="144" t="s">
        <v>249</v>
      </c>
      <c r="B52" s="117" t="s">
        <v>147</v>
      </c>
      <c r="C52" s="118">
        <v>44749</v>
      </c>
      <c r="D52" s="119" t="s">
        <v>155</v>
      </c>
      <c r="E52" s="119" t="s">
        <v>168</v>
      </c>
      <c r="F52" s="120"/>
      <c r="G52" s="120"/>
      <c r="H52" s="120"/>
      <c r="I52" s="120"/>
      <c r="J52" s="120"/>
      <c r="K52" s="144" t="s">
        <v>249</v>
      </c>
      <c r="L52" s="129" t="s">
        <v>56</v>
      </c>
      <c r="M52" s="143">
        <v>440000</v>
      </c>
      <c r="N52" s="122" t="e">
        <f>M52*VLOOKUP($L52,#REF!,6,0)</f>
        <v>#REF!</v>
      </c>
      <c r="O52" s="123" t="e">
        <f t="shared" si="1"/>
        <v>#REF!</v>
      </c>
      <c r="P52" s="124" t="e">
        <f>VLOOKUP(L52,#REF!,3,0)</f>
        <v>#REF!</v>
      </c>
      <c r="Q52" s="125" t="e">
        <f t="shared" si="2"/>
        <v>#REF!</v>
      </c>
      <c r="R52" s="124" t="e">
        <f>VLOOKUP(L52,#REF!,4,0)</f>
        <v>#REF!</v>
      </c>
      <c r="S52" s="125" t="e">
        <f t="shared" si="3"/>
        <v>#REF!</v>
      </c>
      <c r="T52" s="125" t="e">
        <f t="shared" si="4"/>
        <v>#REF!</v>
      </c>
      <c r="U52" s="125" t="e">
        <f t="shared" si="5"/>
        <v>#REF!</v>
      </c>
      <c r="V52" s="125" t="e">
        <f t="shared" si="6"/>
        <v>#REF!</v>
      </c>
      <c r="W52" s="126"/>
      <c r="X52" s="127" t="s">
        <v>245</v>
      </c>
      <c r="Y52" s="126"/>
      <c r="Z52" s="163"/>
      <c r="AA52" s="163"/>
      <c r="AB52" s="163"/>
      <c r="AC52" s="163"/>
      <c r="AD52" s="126" t="s">
        <v>171</v>
      </c>
      <c r="AE52" s="126"/>
      <c r="AF52" s="129"/>
      <c r="AG52" s="116"/>
      <c r="AH52" s="128"/>
    </row>
    <row r="53" spans="1:34" s="33" customFormat="1" ht="17.25" customHeight="1">
      <c r="A53" s="144" t="s">
        <v>250</v>
      </c>
      <c r="B53" s="117" t="s">
        <v>147</v>
      </c>
      <c r="C53" s="118">
        <v>44749</v>
      </c>
      <c r="D53" s="119" t="s">
        <v>155</v>
      </c>
      <c r="E53" s="119" t="s">
        <v>168</v>
      </c>
      <c r="F53" s="120"/>
      <c r="G53" s="120"/>
      <c r="H53" s="120"/>
      <c r="I53" s="120"/>
      <c r="J53" s="120"/>
      <c r="K53" s="144" t="s">
        <v>250</v>
      </c>
      <c r="L53" s="129" t="s">
        <v>56</v>
      </c>
      <c r="M53" s="143">
        <v>440000</v>
      </c>
      <c r="N53" s="122" t="e">
        <f>M53*VLOOKUP($L53,#REF!,6,0)</f>
        <v>#REF!</v>
      </c>
      <c r="O53" s="123" t="e">
        <f t="shared" si="1"/>
        <v>#REF!</v>
      </c>
      <c r="P53" s="124" t="e">
        <f>VLOOKUP(L53,#REF!,3,0)</f>
        <v>#REF!</v>
      </c>
      <c r="Q53" s="125" t="e">
        <f t="shared" si="2"/>
        <v>#REF!</v>
      </c>
      <c r="R53" s="124" t="e">
        <f>VLOOKUP(L53,#REF!,4,0)</f>
        <v>#REF!</v>
      </c>
      <c r="S53" s="125" t="e">
        <f t="shared" si="3"/>
        <v>#REF!</v>
      </c>
      <c r="T53" s="125" t="e">
        <f t="shared" si="4"/>
        <v>#REF!</v>
      </c>
      <c r="U53" s="125" t="e">
        <f t="shared" si="5"/>
        <v>#REF!</v>
      </c>
      <c r="V53" s="125" t="e">
        <f t="shared" si="6"/>
        <v>#REF!</v>
      </c>
      <c r="W53" s="126"/>
      <c r="X53" s="127" t="s">
        <v>251</v>
      </c>
      <c r="Y53" s="126"/>
      <c r="Z53" s="163"/>
      <c r="AA53" s="163"/>
      <c r="AB53" s="163"/>
      <c r="AC53" s="163"/>
      <c r="AD53" s="126" t="s">
        <v>171</v>
      </c>
      <c r="AE53" s="126"/>
      <c r="AF53" s="129"/>
      <c r="AG53" s="116"/>
      <c r="AH53" s="128"/>
    </row>
    <row r="54" spans="1:34" s="31" customFormat="1" ht="17.25" customHeight="1">
      <c r="A54" s="147" t="s">
        <v>252</v>
      </c>
      <c r="B54" s="100" t="s">
        <v>147</v>
      </c>
      <c r="C54" s="150">
        <v>44749</v>
      </c>
      <c r="D54" s="101" t="s">
        <v>155</v>
      </c>
      <c r="E54" s="101" t="s">
        <v>168</v>
      </c>
      <c r="F54" s="102"/>
      <c r="G54" s="102"/>
      <c r="H54" s="102"/>
      <c r="I54" s="102"/>
      <c r="J54" s="102"/>
      <c r="K54" s="147" t="s">
        <v>252</v>
      </c>
      <c r="L54" s="106" t="s">
        <v>56</v>
      </c>
      <c r="M54" s="164">
        <v>440000</v>
      </c>
      <c r="N54" s="91" t="e">
        <f>M54*VLOOKUP($L54,#REF!,6,0)</f>
        <v>#REF!</v>
      </c>
      <c r="O54" s="90" t="e">
        <f t="shared" si="1"/>
        <v>#REF!</v>
      </c>
      <c r="P54" s="92" t="e">
        <f>VLOOKUP(L54,#REF!,3,0)</f>
        <v>#REF!</v>
      </c>
      <c r="Q54" s="93" t="e">
        <f t="shared" si="2"/>
        <v>#REF!</v>
      </c>
      <c r="R54" s="92" t="e">
        <f>VLOOKUP(L54,#REF!,4,0)</f>
        <v>#REF!</v>
      </c>
      <c r="S54" s="93" t="e">
        <f t="shared" si="3"/>
        <v>#REF!</v>
      </c>
      <c r="T54" s="93" t="e">
        <f t="shared" si="4"/>
        <v>#REF!</v>
      </c>
      <c r="U54" s="93" t="e">
        <f t="shared" si="5"/>
        <v>#REF!</v>
      </c>
      <c r="V54" s="93" t="e">
        <f t="shared" si="6"/>
        <v>#REF!</v>
      </c>
      <c r="W54" s="105"/>
      <c r="X54" s="152" t="s">
        <v>253</v>
      </c>
      <c r="Y54" s="105"/>
      <c r="Z54" s="165" t="s">
        <v>254</v>
      </c>
      <c r="AA54" s="165" t="s">
        <v>255</v>
      </c>
      <c r="AB54" s="152" t="s">
        <v>256</v>
      </c>
      <c r="AC54" s="152" t="s">
        <v>256</v>
      </c>
      <c r="AD54" s="105"/>
      <c r="AE54" s="105"/>
      <c r="AF54" s="106"/>
      <c r="AG54" s="107"/>
      <c r="AH54" s="152"/>
    </row>
    <row r="55" spans="1:34" s="31" customFormat="1" ht="17.25" customHeight="1">
      <c r="A55" s="147" t="s">
        <v>257</v>
      </c>
      <c r="B55" s="100" t="s">
        <v>147</v>
      </c>
      <c r="C55" s="150">
        <v>44749</v>
      </c>
      <c r="D55" s="101" t="s">
        <v>155</v>
      </c>
      <c r="E55" s="101" t="s">
        <v>168</v>
      </c>
      <c r="F55" s="102"/>
      <c r="G55" s="102"/>
      <c r="H55" s="102"/>
      <c r="I55" s="102"/>
      <c r="J55" s="102"/>
      <c r="K55" s="147" t="s">
        <v>257</v>
      </c>
      <c r="L55" s="106" t="s">
        <v>56</v>
      </c>
      <c r="M55" s="164">
        <v>440000</v>
      </c>
      <c r="N55" s="91" t="e">
        <f>M55*VLOOKUP($L55,#REF!,6,0)</f>
        <v>#REF!</v>
      </c>
      <c r="O55" s="90" t="e">
        <f t="shared" si="1"/>
        <v>#REF!</v>
      </c>
      <c r="P55" s="92" t="e">
        <f>VLOOKUP(L55,#REF!,3,0)</f>
        <v>#REF!</v>
      </c>
      <c r="Q55" s="93" t="e">
        <f t="shared" si="2"/>
        <v>#REF!</v>
      </c>
      <c r="R55" s="92" t="e">
        <f>VLOOKUP(L55,#REF!,4,0)</f>
        <v>#REF!</v>
      </c>
      <c r="S55" s="93" t="e">
        <f t="shared" si="3"/>
        <v>#REF!</v>
      </c>
      <c r="T55" s="93" t="e">
        <f t="shared" si="4"/>
        <v>#REF!</v>
      </c>
      <c r="U55" s="93" t="e">
        <f t="shared" si="5"/>
        <v>#REF!</v>
      </c>
      <c r="V55" s="93" t="e">
        <f t="shared" si="6"/>
        <v>#REF!</v>
      </c>
      <c r="W55" s="105"/>
      <c r="X55" s="152" t="s">
        <v>253</v>
      </c>
      <c r="Y55" s="105"/>
      <c r="Z55" s="165" t="s">
        <v>254</v>
      </c>
      <c r="AA55" s="165" t="s">
        <v>255</v>
      </c>
      <c r="AB55" s="152" t="s">
        <v>256</v>
      </c>
      <c r="AC55" s="152" t="s">
        <v>256</v>
      </c>
      <c r="AD55" s="105"/>
      <c r="AE55" s="105"/>
      <c r="AF55" s="106"/>
      <c r="AG55" s="107"/>
      <c r="AH55" s="152"/>
    </row>
    <row r="56" spans="1:34" s="31" customFormat="1" ht="17.25" customHeight="1">
      <c r="A56" s="166" t="s">
        <v>258</v>
      </c>
      <c r="B56" s="100" t="s">
        <v>147</v>
      </c>
      <c r="C56" s="150">
        <v>44749</v>
      </c>
      <c r="D56" s="101" t="s">
        <v>148</v>
      </c>
      <c r="E56" s="101" t="s">
        <v>149</v>
      </c>
      <c r="F56" s="102"/>
      <c r="G56" s="102"/>
      <c r="H56" s="102"/>
      <c r="I56" s="102"/>
      <c r="J56" s="102"/>
      <c r="K56" s="166" t="s">
        <v>258</v>
      </c>
      <c r="L56" s="106" t="s">
        <v>49</v>
      </c>
      <c r="M56" s="151">
        <v>2627762</v>
      </c>
      <c r="N56" s="91" t="e">
        <f>M56*VLOOKUP($L56,#REF!,6,0)</f>
        <v>#REF!</v>
      </c>
      <c r="O56" s="90" t="e">
        <f t="shared" si="1"/>
        <v>#REF!</v>
      </c>
      <c r="P56" s="92" t="e">
        <f>VLOOKUP(L56,#REF!,3,0)</f>
        <v>#REF!</v>
      </c>
      <c r="Q56" s="93" t="e">
        <f t="shared" si="2"/>
        <v>#REF!</v>
      </c>
      <c r="R56" s="92" t="e">
        <f>VLOOKUP(L56,#REF!,4,0)</f>
        <v>#REF!</v>
      </c>
      <c r="S56" s="93" t="e">
        <f t="shared" si="3"/>
        <v>#REF!</v>
      </c>
      <c r="T56" s="93" t="e">
        <f t="shared" si="4"/>
        <v>#REF!</v>
      </c>
      <c r="U56" s="93" t="e">
        <f t="shared" si="5"/>
        <v>#REF!</v>
      </c>
      <c r="V56" s="93" t="e">
        <f t="shared" si="6"/>
        <v>#REF!</v>
      </c>
      <c r="W56" s="105"/>
      <c r="X56" s="152" t="s">
        <v>259</v>
      </c>
      <c r="Y56" s="105"/>
      <c r="Z56" s="165" t="s">
        <v>260</v>
      </c>
      <c r="AA56" s="165" t="s">
        <v>261</v>
      </c>
      <c r="AB56" s="152" t="s">
        <v>262</v>
      </c>
      <c r="AC56" s="152" t="s">
        <v>262</v>
      </c>
      <c r="AD56" s="105"/>
      <c r="AE56" s="105"/>
      <c r="AF56" s="106" t="s">
        <v>231</v>
      </c>
      <c r="AG56" s="107"/>
      <c r="AH56" s="152"/>
    </row>
    <row r="57" spans="1:34" s="31" customFormat="1" ht="17.25" customHeight="1">
      <c r="A57" s="166" t="s">
        <v>263</v>
      </c>
      <c r="B57" s="100" t="s">
        <v>147</v>
      </c>
      <c r="C57" s="150">
        <v>44749</v>
      </c>
      <c r="D57" s="101" t="s">
        <v>148</v>
      </c>
      <c r="E57" s="101" t="s">
        <v>149</v>
      </c>
      <c r="F57" s="102"/>
      <c r="G57" s="102"/>
      <c r="H57" s="102"/>
      <c r="I57" s="102"/>
      <c r="J57" s="102"/>
      <c r="K57" s="166" t="s">
        <v>263</v>
      </c>
      <c r="L57" s="106" t="s">
        <v>49</v>
      </c>
      <c r="M57" s="151">
        <v>964800</v>
      </c>
      <c r="N57" s="91" t="e">
        <f>M57*VLOOKUP($L57,#REF!,6,0)</f>
        <v>#REF!</v>
      </c>
      <c r="O57" s="90" t="e">
        <f t="shared" si="1"/>
        <v>#REF!</v>
      </c>
      <c r="P57" s="92" t="e">
        <f>VLOOKUP(L57,#REF!,3,0)</f>
        <v>#REF!</v>
      </c>
      <c r="Q57" s="93" t="e">
        <f t="shared" si="2"/>
        <v>#REF!</v>
      </c>
      <c r="R57" s="92" t="e">
        <f>VLOOKUP(L57,#REF!,4,0)</f>
        <v>#REF!</v>
      </c>
      <c r="S57" s="93" t="e">
        <f t="shared" si="3"/>
        <v>#REF!</v>
      </c>
      <c r="T57" s="93" t="e">
        <f t="shared" si="4"/>
        <v>#REF!</v>
      </c>
      <c r="U57" s="93" t="e">
        <f t="shared" si="5"/>
        <v>#REF!</v>
      </c>
      <c r="V57" s="93" t="e">
        <f t="shared" si="6"/>
        <v>#REF!</v>
      </c>
      <c r="W57" s="105"/>
      <c r="X57" s="152" t="s">
        <v>259</v>
      </c>
      <c r="Y57" s="105"/>
      <c r="Z57" s="165" t="s">
        <v>260</v>
      </c>
      <c r="AA57" s="165" t="s">
        <v>261</v>
      </c>
      <c r="AB57" s="152" t="s">
        <v>262</v>
      </c>
      <c r="AC57" s="152" t="s">
        <v>262</v>
      </c>
      <c r="AD57" s="105"/>
      <c r="AE57" s="105"/>
      <c r="AF57" t="s">
        <v>264</v>
      </c>
      <c r="AG57" s="107"/>
      <c r="AH57" s="152"/>
    </row>
    <row r="58" spans="1:34" s="31" customFormat="1" ht="17.25" customHeight="1">
      <c r="A58" s="166" t="s">
        <v>265</v>
      </c>
      <c r="B58" s="100" t="s">
        <v>147</v>
      </c>
      <c r="C58" s="150">
        <v>44749</v>
      </c>
      <c r="D58" s="101" t="s">
        <v>148</v>
      </c>
      <c r="E58" s="101" t="s">
        <v>149</v>
      </c>
      <c r="F58" s="102"/>
      <c r="G58" s="102"/>
      <c r="H58" s="102"/>
      <c r="I58" s="102"/>
      <c r="J58" s="102"/>
      <c r="K58" s="166" t="s">
        <v>265</v>
      </c>
      <c r="L58" s="106" t="s">
        <v>49</v>
      </c>
      <c r="M58" s="151">
        <v>497000</v>
      </c>
      <c r="N58" s="91" t="e">
        <f>M58*VLOOKUP($L58,#REF!,6,0)</f>
        <v>#REF!</v>
      </c>
      <c r="O58" s="90" t="e">
        <f t="shared" si="1"/>
        <v>#REF!</v>
      </c>
      <c r="P58" s="92" t="e">
        <f>VLOOKUP(L58,#REF!,3,0)</f>
        <v>#REF!</v>
      </c>
      <c r="Q58" s="93" t="e">
        <f t="shared" si="2"/>
        <v>#REF!</v>
      </c>
      <c r="R58" s="92" t="e">
        <f>VLOOKUP(L58,#REF!,4,0)</f>
        <v>#REF!</v>
      </c>
      <c r="S58" s="93" t="e">
        <f t="shared" si="3"/>
        <v>#REF!</v>
      </c>
      <c r="T58" s="93" t="e">
        <f t="shared" si="4"/>
        <v>#REF!</v>
      </c>
      <c r="U58" s="93" t="e">
        <f t="shared" si="5"/>
        <v>#REF!</v>
      </c>
      <c r="V58" s="93" t="e">
        <f t="shared" si="6"/>
        <v>#REF!</v>
      </c>
      <c r="W58" s="105"/>
      <c r="X58" s="152" t="s">
        <v>259</v>
      </c>
      <c r="Y58" s="105"/>
      <c r="Z58" s="165" t="s">
        <v>260</v>
      </c>
      <c r="AA58" s="165" t="s">
        <v>261</v>
      </c>
      <c r="AB58" s="152" t="s">
        <v>262</v>
      </c>
      <c r="AC58" s="152" t="s">
        <v>262</v>
      </c>
      <c r="AD58" s="105"/>
      <c r="AE58" s="105"/>
      <c r="AF58" t="s">
        <v>264</v>
      </c>
      <c r="AG58" s="107"/>
      <c r="AH58" s="152"/>
    </row>
    <row r="59" spans="1:34" s="31" customFormat="1" ht="17.25" customHeight="1">
      <c r="A59" s="166" t="s">
        <v>266</v>
      </c>
      <c r="B59" s="100" t="s">
        <v>147</v>
      </c>
      <c r="C59" s="150">
        <v>44749</v>
      </c>
      <c r="D59" s="101" t="s">
        <v>148</v>
      </c>
      <c r="E59" s="101" t="s">
        <v>149</v>
      </c>
      <c r="F59" s="102"/>
      <c r="G59" s="102"/>
      <c r="H59" s="102"/>
      <c r="I59" s="102"/>
      <c r="J59" s="102"/>
      <c r="K59" s="166" t="s">
        <v>266</v>
      </c>
      <c r="L59" s="106" t="s">
        <v>49</v>
      </c>
      <c r="M59" s="151">
        <v>1741509</v>
      </c>
      <c r="N59" s="91" t="e">
        <f>M59*VLOOKUP($L59,#REF!,6,0)</f>
        <v>#REF!</v>
      </c>
      <c r="O59" s="90" t="e">
        <f t="shared" si="1"/>
        <v>#REF!</v>
      </c>
      <c r="P59" s="92" t="e">
        <f>VLOOKUP(L59,#REF!,3,0)</f>
        <v>#REF!</v>
      </c>
      <c r="Q59" s="93" t="e">
        <f t="shared" si="2"/>
        <v>#REF!</v>
      </c>
      <c r="R59" s="92" t="e">
        <f>VLOOKUP(L59,#REF!,4,0)</f>
        <v>#REF!</v>
      </c>
      <c r="S59" s="93" t="e">
        <f t="shared" si="3"/>
        <v>#REF!</v>
      </c>
      <c r="T59" s="93" t="e">
        <f t="shared" si="4"/>
        <v>#REF!</v>
      </c>
      <c r="U59" s="93" t="e">
        <f t="shared" si="5"/>
        <v>#REF!</v>
      </c>
      <c r="V59" s="93" t="e">
        <f t="shared" si="6"/>
        <v>#REF!</v>
      </c>
      <c r="W59" s="105"/>
      <c r="X59" s="152" t="s">
        <v>259</v>
      </c>
      <c r="Y59" s="105"/>
      <c r="Z59" s="165" t="s">
        <v>260</v>
      </c>
      <c r="AA59" s="165" t="s">
        <v>261</v>
      </c>
      <c r="AB59" s="152" t="s">
        <v>262</v>
      </c>
      <c r="AC59" s="152" t="s">
        <v>262</v>
      </c>
      <c r="AD59" s="105"/>
      <c r="AE59" s="105"/>
      <c r="AF59" t="s">
        <v>264</v>
      </c>
      <c r="AG59" s="107"/>
      <c r="AH59" s="152"/>
    </row>
    <row r="60" spans="1:34" s="31" customFormat="1" ht="17.25" customHeight="1">
      <c r="A60" s="166" t="s">
        <v>267</v>
      </c>
      <c r="B60" s="100" t="s">
        <v>147</v>
      </c>
      <c r="C60" s="150">
        <v>44749</v>
      </c>
      <c r="D60" s="101" t="s">
        <v>148</v>
      </c>
      <c r="E60" s="101" t="s">
        <v>149</v>
      </c>
      <c r="F60" s="102"/>
      <c r="G60" s="102"/>
      <c r="H60" s="102"/>
      <c r="I60" s="102"/>
      <c r="J60" s="102"/>
      <c r="K60" s="166" t="s">
        <v>267</v>
      </c>
      <c r="L60" s="106" t="s">
        <v>49</v>
      </c>
      <c r="M60" s="151">
        <v>635801</v>
      </c>
      <c r="N60" s="91" t="e">
        <f>M60*VLOOKUP($L60,#REF!,6,0)</f>
        <v>#REF!</v>
      </c>
      <c r="O60" s="90" t="e">
        <f t="shared" si="1"/>
        <v>#REF!</v>
      </c>
      <c r="P60" s="92" t="e">
        <f>VLOOKUP(L60,#REF!,3,0)</f>
        <v>#REF!</v>
      </c>
      <c r="Q60" s="93" t="e">
        <f t="shared" si="2"/>
        <v>#REF!</v>
      </c>
      <c r="R60" s="92" t="e">
        <f>VLOOKUP(L60,#REF!,4,0)</f>
        <v>#REF!</v>
      </c>
      <c r="S60" s="93" t="e">
        <f t="shared" si="3"/>
        <v>#REF!</v>
      </c>
      <c r="T60" s="93" t="e">
        <f t="shared" si="4"/>
        <v>#REF!</v>
      </c>
      <c r="U60" s="93" t="e">
        <f t="shared" si="5"/>
        <v>#REF!</v>
      </c>
      <c r="V60" s="93" t="e">
        <f t="shared" si="6"/>
        <v>#REF!</v>
      </c>
      <c r="W60" s="105"/>
      <c r="X60" s="152" t="s">
        <v>259</v>
      </c>
      <c r="Y60" s="105"/>
      <c r="Z60" s="165" t="s">
        <v>260</v>
      </c>
      <c r="AA60" s="165" t="s">
        <v>261</v>
      </c>
      <c r="AB60" s="152" t="s">
        <v>262</v>
      </c>
      <c r="AC60" s="152" t="s">
        <v>262</v>
      </c>
      <c r="AD60" s="105"/>
      <c r="AE60" s="105"/>
      <c r="AF60" t="s">
        <v>264</v>
      </c>
      <c r="AG60" s="107"/>
      <c r="AH60" s="152"/>
    </row>
    <row r="61" spans="1:34" s="33" customFormat="1" ht="17.25" customHeight="1">
      <c r="A61" s="144" t="s">
        <v>268</v>
      </c>
      <c r="B61" s="117" t="s">
        <v>147</v>
      </c>
      <c r="C61" s="118">
        <v>44750</v>
      </c>
      <c r="D61" s="119" t="s">
        <v>157</v>
      </c>
      <c r="E61" s="119" t="s">
        <v>158</v>
      </c>
      <c r="F61" s="120"/>
      <c r="G61" s="120"/>
      <c r="H61" s="120"/>
      <c r="I61" s="120"/>
      <c r="J61" s="120"/>
      <c r="K61" s="144" t="s">
        <v>268</v>
      </c>
      <c r="L61" s="129" t="s">
        <v>48</v>
      </c>
      <c r="M61" s="143">
        <v>16569795</v>
      </c>
      <c r="N61" s="122" t="e">
        <f>M61*VLOOKUP($L61,#REF!,6,0)</f>
        <v>#REF!</v>
      </c>
      <c r="O61" s="123" t="e">
        <f t="shared" si="1"/>
        <v>#REF!</v>
      </c>
      <c r="P61" s="124" t="e">
        <f>VLOOKUP(L61,#REF!,3,0)</f>
        <v>#REF!</v>
      </c>
      <c r="Q61" s="125" t="e">
        <f t="shared" si="2"/>
        <v>#REF!</v>
      </c>
      <c r="R61" s="124" t="e">
        <f>VLOOKUP(L61,#REF!,4,0)</f>
        <v>#REF!</v>
      </c>
      <c r="S61" s="125" t="e">
        <f t="shared" si="3"/>
        <v>#REF!</v>
      </c>
      <c r="T61" s="125" t="e">
        <f t="shared" si="4"/>
        <v>#REF!</v>
      </c>
      <c r="U61" s="125" t="e">
        <f t="shared" si="5"/>
        <v>#REF!</v>
      </c>
      <c r="V61" s="125" t="e">
        <f t="shared" si="6"/>
        <v>#REF!</v>
      </c>
      <c r="W61" s="126"/>
      <c r="X61" s="127" t="s">
        <v>269</v>
      </c>
      <c r="Y61" s="126"/>
      <c r="Z61" s="163"/>
      <c r="AA61" s="163"/>
      <c r="AB61" s="163"/>
      <c r="AC61" s="163"/>
      <c r="AD61" s="126" t="s">
        <v>171</v>
      </c>
      <c r="AE61" s="126"/>
      <c r="AF61" s="129"/>
      <c r="AG61" s="116"/>
      <c r="AH61" s="128"/>
    </row>
    <row r="62" spans="1:34" s="36" customFormat="1" ht="17.25" customHeight="1">
      <c r="A62" s="167" t="s">
        <v>270</v>
      </c>
      <c r="B62" s="168" t="s">
        <v>147</v>
      </c>
      <c r="C62" s="118">
        <v>44750</v>
      </c>
      <c r="D62" s="119" t="s">
        <v>157</v>
      </c>
      <c r="E62" s="119" t="s">
        <v>158</v>
      </c>
      <c r="F62" s="169"/>
      <c r="G62" s="169"/>
      <c r="H62" s="169"/>
      <c r="I62" s="169"/>
      <c r="J62" s="169"/>
      <c r="K62" s="167" t="s">
        <v>270</v>
      </c>
      <c r="L62" s="129" t="s">
        <v>48</v>
      </c>
      <c r="M62" s="143">
        <v>1408493</v>
      </c>
      <c r="N62" s="122" t="e">
        <f>M62*VLOOKUP($L62,#REF!,6,0)</f>
        <v>#REF!</v>
      </c>
      <c r="O62" s="123" t="e">
        <f t="shared" si="1"/>
        <v>#REF!</v>
      </c>
      <c r="P62" s="124" t="e">
        <f>VLOOKUP(L62,#REF!,3,0)</f>
        <v>#REF!</v>
      </c>
      <c r="Q62" s="125" t="e">
        <f t="shared" si="2"/>
        <v>#REF!</v>
      </c>
      <c r="R62" s="124" t="e">
        <f>VLOOKUP(L62,#REF!,4,0)</f>
        <v>#REF!</v>
      </c>
      <c r="S62" s="125" t="e">
        <f t="shared" si="3"/>
        <v>#REF!</v>
      </c>
      <c r="T62" s="125" t="e">
        <f t="shared" si="4"/>
        <v>#REF!</v>
      </c>
      <c r="U62" s="125" t="e">
        <f t="shared" si="5"/>
        <v>#REF!</v>
      </c>
      <c r="V62" s="125" t="e">
        <f t="shared" si="6"/>
        <v>#REF!</v>
      </c>
      <c r="W62" s="170"/>
      <c r="X62" s="127" t="s">
        <v>269</v>
      </c>
      <c r="Y62" s="170"/>
      <c r="Z62" s="127"/>
      <c r="AA62" s="127"/>
      <c r="AB62" s="127"/>
      <c r="AC62" s="127"/>
      <c r="AD62" s="126" t="s">
        <v>171</v>
      </c>
      <c r="AE62" s="170"/>
      <c r="AF62" s="171"/>
      <c r="AG62" s="172"/>
      <c r="AH62" s="127"/>
    </row>
    <row r="63" spans="1:34" s="33" customFormat="1" ht="17.25" customHeight="1">
      <c r="A63" s="167" t="s">
        <v>271</v>
      </c>
      <c r="B63" s="117" t="s">
        <v>147</v>
      </c>
      <c r="C63" s="118">
        <v>44750</v>
      </c>
      <c r="D63" s="119" t="s">
        <v>157</v>
      </c>
      <c r="E63" s="119" t="s">
        <v>158</v>
      </c>
      <c r="F63" s="120"/>
      <c r="G63" s="120"/>
      <c r="H63" s="120"/>
      <c r="I63" s="120"/>
      <c r="J63" s="120"/>
      <c r="K63" s="167" t="s">
        <v>271</v>
      </c>
      <c r="L63" s="129" t="s">
        <v>48</v>
      </c>
      <c r="M63" s="173">
        <v>456834</v>
      </c>
      <c r="N63" s="122" t="e">
        <f>M63*VLOOKUP($L63,#REF!,6,0)</f>
        <v>#REF!</v>
      </c>
      <c r="O63" s="123" t="e">
        <f t="shared" si="1"/>
        <v>#REF!</v>
      </c>
      <c r="P63" s="124" t="e">
        <f>VLOOKUP(L63,#REF!,3,0)</f>
        <v>#REF!</v>
      </c>
      <c r="Q63" s="125" t="e">
        <f t="shared" si="2"/>
        <v>#REF!</v>
      </c>
      <c r="R63" s="124" t="e">
        <f>VLOOKUP(L63,#REF!,4,0)</f>
        <v>#REF!</v>
      </c>
      <c r="S63" s="125" t="e">
        <f t="shared" si="3"/>
        <v>#REF!</v>
      </c>
      <c r="T63" s="125" t="e">
        <f t="shared" si="4"/>
        <v>#REF!</v>
      </c>
      <c r="U63" s="125" t="e">
        <f t="shared" si="5"/>
        <v>#REF!</v>
      </c>
      <c r="V63" s="125" t="e">
        <f t="shared" si="6"/>
        <v>#REF!</v>
      </c>
      <c r="W63" s="126"/>
      <c r="X63" s="127" t="s">
        <v>269</v>
      </c>
      <c r="Y63" s="126"/>
      <c r="Z63" s="128"/>
      <c r="AA63" s="128"/>
      <c r="AB63" s="128"/>
      <c r="AC63" s="128"/>
      <c r="AD63" s="126" t="s">
        <v>171</v>
      </c>
      <c r="AE63" s="126"/>
      <c r="AF63" s="129"/>
      <c r="AG63" s="116"/>
      <c r="AH63" s="128"/>
    </row>
    <row r="64" spans="1:34" s="33" customFormat="1" ht="17.25" customHeight="1">
      <c r="A64" s="144" t="s">
        <v>272</v>
      </c>
      <c r="B64" s="117" t="s">
        <v>147</v>
      </c>
      <c r="C64" s="118">
        <v>44750</v>
      </c>
      <c r="D64" s="119" t="s">
        <v>155</v>
      </c>
      <c r="E64" s="119" t="s">
        <v>168</v>
      </c>
      <c r="F64" s="120"/>
      <c r="G64" s="120"/>
      <c r="H64" s="120"/>
      <c r="I64" s="120"/>
      <c r="J64" s="120"/>
      <c r="K64" s="144" t="s">
        <v>272</v>
      </c>
      <c r="L64" s="171" t="s">
        <v>26</v>
      </c>
      <c r="M64" s="143">
        <v>794000</v>
      </c>
      <c r="N64" s="122" t="e">
        <f>M64*VLOOKUP($L64,#REF!,6,0)</f>
        <v>#REF!</v>
      </c>
      <c r="O64" s="123" t="e">
        <f t="shared" si="1"/>
        <v>#REF!</v>
      </c>
      <c r="P64" s="124" t="e">
        <f>VLOOKUP(L64,#REF!,3,0)</f>
        <v>#REF!</v>
      </c>
      <c r="Q64" s="125" t="e">
        <f t="shared" si="2"/>
        <v>#REF!</v>
      </c>
      <c r="R64" s="124" t="e">
        <f>VLOOKUP(L64,#REF!,4,0)</f>
        <v>#REF!</v>
      </c>
      <c r="S64" s="125" t="e">
        <f t="shared" si="3"/>
        <v>#REF!</v>
      </c>
      <c r="T64" s="125" t="e">
        <f t="shared" si="4"/>
        <v>#REF!</v>
      </c>
      <c r="U64" s="125" t="e">
        <f t="shared" si="5"/>
        <v>#REF!</v>
      </c>
      <c r="V64" s="125" t="e">
        <f t="shared" si="6"/>
        <v>#REF!</v>
      </c>
      <c r="W64" s="126"/>
      <c r="X64" s="127" t="s">
        <v>273</v>
      </c>
      <c r="Y64" s="126"/>
      <c r="Z64" s="128"/>
      <c r="AA64" s="128"/>
      <c r="AB64" s="128"/>
      <c r="AC64" s="128"/>
      <c r="AD64" s="126" t="s">
        <v>171</v>
      </c>
      <c r="AE64" s="126"/>
      <c r="AF64" s="129"/>
      <c r="AG64" s="116"/>
      <c r="AH64" s="128"/>
    </row>
    <row r="65" spans="1:34" s="37" customFormat="1" ht="17.25" customHeight="1">
      <c r="A65" s="144" t="s">
        <v>272</v>
      </c>
      <c r="B65" s="168" t="s">
        <v>147</v>
      </c>
      <c r="C65" s="118">
        <v>44750</v>
      </c>
      <c r="D65" s="119" t="s">
        <v>155</v>
      </c>
      <c r="E65" s="119" t="s">
        <v>168</v>
      </c>
      <c r="F65" s="169"/>
      <c r="G65" s="169"/>
      <c r="H65" s="169"/>
      <c r="I65" s="169"/>
      <c r="J65" s="169"/>
      <c r="K65" s="144" t="s">
        <v>272</v>
      </c>
      <c r="L65" s="171" t="s">
        <v>24</v>
      </c>
      <c r="M65" s="143">
        <v>70000</v>
      </c>
      <c r="N65" s="122" t="e">
        <f>M65*VLOOKUP($L65,#REF!,6,0)</f>
        <v>#REF!</v>
      </c>
      <c r="O65" s="123" t="e">
        <f t="shared" si="1"/>
        <v>#REF!</v>
      </c>
      <c r="P65" s="124" t="e">
        <f>VLOOKUP(L65,#REF!,3,0)</f>
        <v>#REF!</v>
      </c>
      <c r="Q65" s="125" t="e">
        <f t="shared" si="2"/>
        <v>#REF!</v>
      </c>
      <c r="R65" s="124" t="e">
        <f>VLOOKUP(L65,#REF!,4,0)</f>
        <v>#REF!</v>
      </c>
      <c r="S65" s="125" t="e">
        <f t="shared" si="3"/>
        <v>#REF!</v>
      </c>
      <c r="T65" s="125" t="e">
        <f t="shared" si="4"/>
        <v>#REF!</v>
      </c>
      <c r="U65" s="125" t="e">
        <f t="shared" si="5"/>
        <v>#REF!</v>
      </c>
      <c r="V65" s="125" t="e">
        <f t="shared" si="6"/>
        <v>#REF!</v>
      </c>
      <c r="W65" s="170"/>
      <c r="X65" s="127" t="s">
        <v>273</v>
      </c>
      <c r="Y65" s="170"/>
      <c r="Z65" s="127"/>
      <c r="AA65" s="127"/>
      <c r="AB65" s="127"/>
      <c r="AC65" s="127"/>
      <c r="AD65" s="126" t="s">
        <v>171</v>
      </c>
      <c r="AE65" s="170"/>
      <c r="AF65" s="171"/>
      <c r="AG65" s="172"/>
      <c r="AH65" s="127"/>
    </row>
    <row r="66" spans="1:34" s="38" customFormat="1" ht="17.25" customHeight="1">
      <c r="A66" s="174" t="s">
        <v>274</v>
      </c>
      <c r="B66" s="117" t="s">
        <v>147</v>
      </c>
      <c r="C66" s="118">
        <v>44750</v>
      </c>
      <c r="D66" s="119" t="s">
        <v>155</v>
      </c>
      <c r="E66" s="119" t="s">
        <v>177</v>
      </c>
      <c r="F66" s="120"/>
      <c r="G66" s="120"/>
      <c r="H66" s="120"/>
      <c r="I66" s="120"/>
      <c r="J66" s="120"/>
      <c r="K66" s="174" t="s">
        <v>274</v>
      </c>
      <c r="L66" s="171" t="s">
        <v>213</v>
      </c>
      <c r="M66" s="143">
        <v>52500000</v>
      </c>
      <c r="N66" s="122" t="e">
        <f>M66*VLOOKUP($L66,#REF!,6,0)</f>
        <v>#REF!</v>
      </c>
      <c r="O66" s="123" t="e">
        <f t="shared" si="1"/>
        <v>#REF!</v>
      </c>
      <c r="P66" s="124" t="e">
        <f>VLOOKUP(L66,#REF!,3,0)</f>
        <v>#REF!</v>
      </c>
      <c r="Q66" s="125" t="e">
        <f t="shared" si="2"/>
        <v>#REF!</v>
      </c>
      <c r="R66" s="124" t="e">
        <f>VLOOKUP(L66,#REF!,4,0)</f>
        <v>#REF!</v>
      </c>
      <c r="S66" s="125" t="e">
        <f t="shared" si="3"/>
        <v>#REF!</v>
      </c>
      <c r="T66" s="125" t="e">
        <f t="shared" si="4"/>
        <v>#REF!</v>
      </c>
      <c r="U66" s="125" t="e">
        <f t="shared" si="5"/>
        <v>#REF!</v>
      </c>
      <c r="V66" s="125" t="e">
        <f t="shared" si="6"/>
        <v>#REF!</v>
      </c>
      <c r="W66" s="126"/>
      <c r="X66" s="127" t="s">
        <v>275</v>
      </c>
      <c r="Y66" s="126"/>
      <c r="Z66" s="128"/>
      <c r="AA66" s="128"/>
      <c r="AB66" s="128"/>
      <c r="AC66" s="128"/>
      <c r="AD66" s="126" t="s">
        <v>171</v>
      </c>
      <c r="AE66" s="126"/>
      <c r="AF66" s="129"/>
      <c r="AG66" s="116"/>
      <c r="AH66" s="128"/>
    </row>
    <row r="67" spans="1:34" s="38" customFormat="1" ht="17.25" customHeight="1">
      <c r="A67" s="148" t="s">
        <v>276</v>
      </c>
      <c r="B67" s="117" t="s">
        <v>147</v>
      </c>
      <c r="C67" s="118">
        <v>44750</v>
      </c>
      <c r="D67" s="119" t="s">
        <v>148</v>
      </c>
      <c r="E67" s="119" t="s">
        <v>149</v>
      </c>
      <c r="F67" s="120"/>
      <c r="G67" s="120"/>
      <c r="H67" s="120"/>
      <c r="I67" s="120"/>
      <c r="J67" s="120"/>
      <c r="K67" s="148" t="s">
        <v>276</v>
      </c>
      <c r="L67" s="171" t="s">
        <v>51</v>
      </c>
      <c r="M67" s="143">
        <v>78211250</v>
      </c>
      <c r="N67" s="122" t="e">
        <f>M67*VLOOKUP($L67,#REF!,6,0)</f>
        <v>#REF!</v>
      </c>
      <c r="O67" s="123" t="e">
        <f t="shared" si="1"/>
        <v>#REF!</v>
      </c>
      <c r="P67" s="124" t="e">
        <f>VLOOKUP(L67,#REF!,3,0)</f>
        <v>#REF!</v>
      </c>
      <c r="Q67" s="125" t="e">
        <f t="shared" si="2"/>
        <v>#REF!</v>
      </c>
      <c r="R67" s="124" t="e">
        <f>VLOOKUP(L67,#REF!,4,0)</f>
        <v>#REF!</v>
      </c>
      <c r="S67" s="125" t="e">
        <f t="shared" si="3"/>
        <v>#REF!</v>
      </c>
      <c r="T67" s="125" t="e">
        <f t="shared" si="4"/>
        <v>#REF!</v>
      </c>
      <c r="U67" s="125" t="e">
        <f t="shared" si="5"/>
        <v>#REF!</v>
      </c>
      <c r="V67" s="125" t="e">
        <f t="shared" si="6"/>
        <v>#REF!</v>
      </c>
      <c r="W67" s="126"/>
      <c r="X67" s="127" t="s">
        <v>277</v>
      </c>
      <c r="Y67" s="126"/>
      <c r="Z67" s="128"/>
      <c r="AA67" s="128"/>
      <c r="AB67" s="128"/>
      <c r="AC67" s="128"/>
      <c r="AD67" s="126" t="s">
        <v>171</v>
      </c>
      <c r="AE67" s="126"/>
      <c r="AF67" t="s">
        <v>278</v>
      </c>
      <c r="AG67" s="116"/>
      <c r="AH67" s="128"/>
    </row>
    <row r="68" spans="1:34" s="38" customFormat="1" ht="17.25" customHeight="1">
      <c r="A68" s="148" t="s">
        <v>279</v>
      </c>
      <c r="B68" s="117" t="s">
        <v>147</v>
      </c>
      <c r="C68" s="118">
        <v>44750</v>
      </c>
      <c r="D68" s="119" t="s">
        <v>175</v>
      </c>
      <c r="E68" s="119" t="s">
        <v>188</v>
      </c>
      <c r="F68" s="120"/>
      <c r="G68" s="120"/>
      <c r="H68" s="120"/>
      <c r="I68" s="120"/>
      <c r="J68" s="120"/>
      <c r="K68" s="148" t="s">
        <v>279</v>
      </c>
      <c r="L68" s="171" t="s">
        <v>23</v>
      </c>
      <c r="M68" s="143">
        <v>1413977</v>
      </c>
      <c r="N68" s="122" t="e">
        <f>M68*VLOOKUP($L68,#REF!,6,0)</f>
        <v>#REF!</v>
      </c>
      <c r="O68" s="123" t="e">
        <f t="shared" si="1"/>
        <v>#REF!</v>
      </c>
      <c r="P68" s="124" t="e">
        <f>VLOOKUP(L68,#REF!,3,0)</f>
        <v>#REF!</v>
      </c>
      <c r="Q68" s="125" t="e">
        <f t="shared" si="2"/>
        <v>#REF!</v>
      </c>
      <c r="R68" s="124" t="e">
        <f>VLOOKUP(L68,#REF!,4,0)</f>
        <v>#REF!</v>
      </c>
      <c r="S68" s="125" t="e">
        <f t="shared" si="3"/>
        <v>#REF!</v>
      </c>
      <c r="T68" s="125" t="e">
        <f t="shared" si="4"/>
        <v>#REF!</v>
      </c>
      <c r="U68" s="125" t="e">
        <f t="shared" si="5"/>
        <v>#REF!</v>
      </c>
      <c r="V68" s="125" t="e">
        <f t="shared" si="6"/>
        <v>#REF!</v>
      </c>
      <c r="W68" s="126"/>
      <c r="X68" s="127" t="s">
        <v>280</v>
      </c>
      <c r="Y68" s="126"/>
      <c r="Z68" s="128"/>
      <c r="AA68" s="128"/>
      <c r="AB68" s="128"/>
      <c r="AC68" s="128"/>
      <c r="AD68" s="126" t="s">
        <v>171</v>
      </c>
      <c r="AE68" s="126"/>
      <c r="AF68" s="129"/>
      <c r="AG68" s="116"/>
      <c r="AH68" s="128"/>
    </row>
    <row r="69" spans="1:34" s="38" customFormat="1" ht="17.25" customHeight="1">
      <c r="A69" s="116" t="s">
        <v>281</v>
      </c>
      <c r="B69" s="117" t="s">
        <v>147</v>
      </c>
      <c r="C69" s="118">
        <v>44750</v>
      </c>
      <c r="D69" s="119" t="s">
        <v>175</v>
      </c>
      <c r="E69" s="119" t="s">
        <v>188</v>
      </c>
      <c r="F69" s="120"/>
      <c r="G69" s="120"/>
      <c r="H69" s="120"/>
      <c r="I69" s="120"/>
      <c r="J69" s="120"/>
      <c r="K69" s="116" t="s">
        <v>281</v>
      </c>
      <c r="L69" s="171" t="s">
        <v>23</v>
      </c>
      <c r="M69" s="143">
        <v>661294</v>
      </c>
      <c r="N69" s="122" t="e">
        <f>M69*VLOOKUP($L69,#REF!,6,0)</f>
        <v>#REF!</v>
      </c>
      <c r="O69" s="123" t="e">
        <f t="shared" si="1"/>
        <v>#REF!</v>
      </c>
      <c r="P69" s="124" t="e">
        <f>VLOOKUP(L69,#REF!,3,0)</f>
        <v>#REF!</v>
      </c>
      <c r="Q69" s="125" t="e">
        <f t="shared" si="2"/>
        <v>#REF!</v>
      </c>
      <c r="R69" s="124" t="e">
        <f>VLOOKUP(L69,#REF!,4,0)</f>
        <v>#REF!</v>
      </c>
      <c r="S69" s="125" t="e">
        <f t="shared" si="3"/>
        <v>#REF!</v>
      </c>
      <c r="T69" s="125" t="e">
        <f t="shared" si="4"/>
        <v>#REF!</v>
      </c>
      <c r="U69" s="125" t="e">
        <f t="shared" si="5"/>
        <v>#REF!</v>
      </c>
      <c r="V69" s="125" t="e">
        <f t="shared" si="6"/>
        <v>#REF!</v>
      </c>
      <c r="W69" s="126"/>
      <c r="X69" s="127" t="s">
        <v>280</v>
      </c>
      <c r="Y69" s="126"/>
      <c r="Z69" s="128"/>
      <c r="AA69" s="128"/>
      <c r="AB69" s="128"/>
      <c r="AC69" s="128"/>
      <c r="AD69" s="126" t="s">
        <v>171</v>
      </c>
      <c r="AE69" s="126"/>
      <c r="AF69" s="129"/>
      <c r="AG69" s="116"/>
      <c r="AH69" s="128"/>
    </row>
    <row r="70" spans="1:34" s="38" customFormat="1" ht="17.25" customHeight="1">
      <c r="A70" s="144" t="s">
        <v>282</v>
      </c>
      <c r="B70" s="117" t="s">
        <v>147</v>
      </c>
      <c r="C70" s="118">
        <v>44753</v>
      </c>
      <c r="D70" s="119" t="s">
        <v>148</v>
      </c>
      <c r="E70" s="119" t="s">
        <v>149</v>
      </c>
      <c r="F70" s="120"/>
      <c r="G70" s="120"/>
      <c r="H70" s="120"/>
      <c r="I70" s="120"/>
      <c r="J70" s="120"/>
      <c r="K70" s="144" t="s">
        <v>282</v>
      </c>
      <c r="L70" s="350" t="s">
        <v>57</v>
      </c>
      <c r="M70" s="132">
        <v>8727281</v>
      </c>
      <c r="N70" s="122" t="e">
        <f>M70*VLOOKUP($L70,#REF!,6,0)</f>
        <v>#REF!</v>
      </c>
      <c r="O70" s="123" t="e">
        <f t="shared" si="1"/>
        <v>#REF!</v>
      </c>
      <c r="P70" s="124" t="e">
        <f>VLOOKUP(L70,#REF!,3,0)</f>
        <v>#REF!</v>
      </c>
      <c r="Q70" s="125" t="e">
        <f t="shared" si="2"/>
        <v>#REF!</v>
      </c>
      <c r="R70" s="124" t="e">
        <f>VLOOKUP(L70,#REF!,4,0)</f>
        <v>#REF!</v>
      </c>
      <c r="S70" s="125" t="e">
        <f t="shared" si="3"/>
        <v>#REF!</v>
      </c>
      <c r="T70" s="125" t="e">
        <f t="shared" si="4"/>
        <v>#REF!</v>
      </c>
      <c r="U70" s="125" t="e">
        <f t="shared" si="5"/>
        <v>#REF!</v>
      </c>
      <c r="V70" s="125" t="e">
        <f t="shared" si="6"/>
        <v>#REF!</v>
      </c>
      <c r="W70" s="126"/>
      <c r="X70" s="127" t="s">
        <v>283</v>
      </c>
      <c r="Y70" s="126"/>
      <c r="Z70" s="128"/>
      <c r="AA70" s="128"/>
      <c r="AB70" s="128"/>
      <c r="AC70" s="128"/>
      <c r="AD70" s="126" t="s">
        <v>171</v>
      </c>
      <c r="AE70" s="126" t="s">
        <v>284</v>
      </c>
      <c r="AF70" t="s">
        <v>285</v>
      </c>
      <c r="AG70" s="116"/>
      <c r="AH70" s="128"/>
    </row>
    <row r="71" spans="1:34" s="38" customFormat="1" ht="17.25" customHeight="1">
      <c r="A71" s="144" t="s">
        <v>286</v>
      </c>
      <c r="B71" s="117" t="s">
        <v>147</v>
      </c>
      <c r="C71" s="118">
        <v>44753</v>
      </c>
      <c r="D71" s="119" t="s">
        <v>155</v>
      </c>
      <c r="E71" s="119" t="s">
        <v>168</v>
      </c>
      <c r="F71" s="120"/>
      <c r="G71" s="120"/>
      <c r="H71" s="120"/>
      <c r="I71" s="120"/>
      <c r="J71" s="120"/>
      <c r="K71" s="144" t="s">
        <v>286</v>
      </c>
      <c r="L71" s="350" t="s">
        <v>213</v>
      </c>
      <c r="M71" s="132">
        <v>2500000</v>
      </c>
      <c r="N71" s="122" t="e">
        <f>M71*VLOOKUP($L71,#REF!,6,0)</f>
        <v>#REF!</v>
      </c>
      <c r="O71" s="123" t="e">
        <f t="shared" ref="O71:O134" si="7">M71+N71</f>
        <v>#REF!</v>
      </c>
      <c r="P71" s="124" t="e">
        <f>VLOOKUP(L71,#REF!,3,0)</f>
        <v>#REF!</v>
      </c>
      <c r="Q71" s="125" t="e">
        <f t="shared" ref="Q71:Q134" si="8">ROUND(P71*M71,0)</f>
        <v>#REF!</v>
      </c>
      <c r="R71" s="124" t="e">
        <f>VLOOKUP(L71,#REF!,4,0)</f>
        <v>#REF!</v>
      </c>
      <c r="S71" s="125" t="e">
        <f t="shared" ref="S71:S134" si="9">ROUND(R71*M71,0)</f>
        <v>#REF!</v>
      </c>
      <c r="T71" s="125" t="e">
        <f t="shared" ref="T71:T134" si="10">ROUND(Q71*5%,0)</f>
        <v>#REF!</v>
      </c>
      <c r="U71" s="125" t="e">
        <f t="shared" ref="U71:U134" si="11">ROUND(S71*10%,0)</f>
        <v>#REF!</v>
      </c>
      <c r="V71" s="125" t="e">
        <f t="shared" ref="V71:V134" si="12">O71-Q71-S71+T71+U71</f>
        <v>#REF!</v>
      </c>
      <c r="W71" s="126"/>
      <c r="X71" s="127" t="s">
        <v>287</v>
      </c>
      <c r="Y71" s="126"/>
      <c r="Z71" s="128"/>
      <c r="AA71" s="128"/>
      <c r="AB71" s="128"/>
      <c r="AC71" s="128"/>
      <c r="AD71" s="126" t="s">
        <v>171</v>
      </c>
      <c r="AE71" s="126"/>
      <c r="AF71" s="116"/>
      <c r="AG71" s="116"/>
      <c r="AH71" s="128"/>
    </row>
    <row r="72" spans="1:34" s="38" customFormat="1" ht="17.25" customHeight="1">
      <c r="A72" s="144" t="s">
        <v>288</v>
      </c>
      <c r="B72" s="117" t="s">
        <v>147</v>
      </c>
      <c r="C72" s="118">
        <v>44753</v>
      </c>
      <c r="D72" s="119" t="s">
        <v>155</v>
      </c>
      <c r="E72" s="119" t="s">
        <v>168</v>
      </c>
      <c r="F72" s="120"/>
      <c r="G72" s="120"/>
      <c r="H72" s="120"/>
      <c r="I72" s="120"/>
      <c r="J72" s="120"/>
      <c r="K72" s="144" t="s">
        <v>288</v>
      </c>
      <c r="L72" s="350" t="s">
        <v>289</v>
      </c>
      <c r="M72" s="132">
        <v>3360000</v>
      </c>
      <c r="N72" s="122" t="e">
        <f>M72*VLOOKUP($L72,#REF!,6,0)</f>
        <v>#REF!</v>
      </c>
      <c r="O72" s="123" t="e">
        <f t="shared" si="7"/>
        <v>#REF!</v>
      </c>
      <c r="P72" s="124" t="e">
        <f>VLOOKUP(L72,#REF!,3,0)</f>
        <v>#REF!</v>
      </c>
      <c r="Q72" s="125" t="e">
        <f t="shared" si="8"/>
        <v>#REF!</v>
      </c>
      <c r="R72" s="124" t="e">
        <f>VLOOKUP(L72,#REF!,4,0)</f>
        <v>#REF!</v>
      </c>
      <c r="S72" s="125" t="e">
        <f t="shared" si="9"/>
        <v>#REF!</v>
      </c>
      <c r="T72" s="125" t="e">
        <f t="shared" si="10"/>
        <v>#REF!</v>
      </c>
      <c r="U72" s="125" t="e">
        <f t="shared" si="11"/>
        <v>#REF!</v>
      </c>
      <c r="V72" s="125" t="e">
        <f t="shared" si="12"/>
        <v>#REF!</v>
      </c>
      <c r="W72" s="126"/>
      <c r="X72" s="127" t="s">
        <v>290</v>
      </c>
      <c r="Y72" s="126"/>
      <c r="Z72" s="128"/>
      <c r="AA72" s="128"/>
      <c r="AB72" s="128"/>
      <c r="AC72" s="128"/>
      <c r="AD72" s="126" t="s">
        <v>171</v>
      </c>
      <c r="AE72" s="126"/>
      <c r="AF72" s="129"/>
      <c r="AG72" s="116"/>
      <c r="AH72" s="128"/>
    </row>
    <row r="73" spans="1:34" s="38" customFormat="1" ht="17.25" customHeight="1">
      <c r="A73" s="144" t="s">
        <v>291</v>
      </c>
      <c r="B73" s="117" t="s">
        <v>147</v>
      </c>
      <c r="C73" s="118">
        <v>44753</v>
      </c>
      <c r="D73" s="175" t="s">
        <v>155</v>
      </c>
      <c r="E73" s="175" t="s">
        <v>177</v>
      </c>
      <c r="F73" s="120"/>
      <c r="G73" s="120"/>
      <c r="H73" s="120"/>
      <c r="I73" s="120"/>
      <c r="J73" s="120"/>
      <c r="K73" s="144" t="s">
        <v>291</v>
      </c>
      <c r="L73" s="350" t="s">
        <v>53</v>
      </c>
      <c r="M73" s="132">
        <v>20568500</v>
      </c>
      <c r="N73" s="122" t="e">
        <f>M73*VLOOKUP($L73,#REF!,6,0)</f>
        <v>#REF!</v>
      </c>
      <c r="O73" s="123" t="e">
        <f t="shared" si="7"/>
        <v>#REF!</v>
      </c>
      <c r="P73" s="124" t="e">
        <f>VLOOKUP(L73,#REF!,3,0)</f>
        <v>#REF!</v>
      </c>
      <c r="Q73" s="125" t="e">
        <f t="shared" si="8"/>
        <v>#REF!</v>
      </c>
      <c r="R73" s="124" t="e">
        <f>VLOOKUP(L73,#REF!,4,0)</f>
        <v>#REF!</v>
      </c>
      <c r="S73" s="125" t="e">
        <f t="shared" si="9"/>
        <v>#REF!</v>
      </c>
      <c r="T73" s="125" t="e">
        <f t="shared" si="10"/>
        <v>#REF!</v>
      </c>
      <c r="U73" s="125" t="e">
        <f t="shared" si="11"/>
        <v>#REF!</v>
      </c>
      <c r="V73" s="125" t="e">
        <f t="shared" si="12"/>
        <v>#REF!</v>
      </c>
      <c r="W73" s="126"/>
      <c r="X73" s="127" t="s">
        <v>292</v>
      </c>
      <c r="Y73" s="126"/>
      <c r="Z73" s="128"/>
      <c r="AA73" s="128"/>
      <c r="AB73" s="128"/>
      <c r="AC73" s="128"/>
      <c r="AD73" s="126" t="s">
        <v>171</v>
      </c>
      <c r="AE73" s="126"/>
      <c r="AF73" s="129"/>
      <c r="AG73" s="116"/>
      <c r="AH73" s="128"/>
    </row>
    <row r="74" spans="1:34" s="38" customFormat="1" ht="17.25" customHeight="1">
      <c r="A74" s="144" t="s">
        <v>293</v>
      </c>
      <c r="B74" s="117" t="s">
        <v>147</v>
      </c>
      <c r="C74" s="118">
        <v>44753</v>
      </c>
      <c r="D74" s="175" t="s">
        <v>175</v>
      </c>
      <c r="E74" s="175" t="s">
        <v>188</v>
      </c>
      <c r="F74" s="120"/>
      <c r="G74" s="120"/>
      <c r="H74" s="120"/>
      <c r="I74" s="120"/>
      <c r="J74" s="120"/>
      <c r="K74" s="144" t="s">
        <v>293</v>
      </c>
      <c r="L74" s="350" t="s">
        <v>23</v>
      </c>
      <c r="M74" s="132">
        <v>1010709</v>
      </c>
      <c r="N74" s="122" t="e">
        <f>M74*VLOOKUP($L74,#REF!,6,0)</f>
        <v>#REF!</v>
      </c>
      <c r="O74" s="123" t="e">
        <f t="shared" si="7"/>
        <v>#REF!</v>
      </c>
      <c r="P74" s="124" t="e">
        <f>VLOOKUP(L74,#REF!,3,0)</f>
        <v>#REF!</v>
      </c>
      <c r="Q74" s="125" t="e">
        <f t="shared" si="8"/>
        <v>#REF!</v>
      </c>
      <c r="R74" s="124" t="e">
        <f>VLOOKUP(L74,#REF!,4,0)</f>
        <v>#REF!</v>
      </c>
      <c r="S74" s="125" t="e">
        <f t="shared" si="9"/>
        <v>#REF!</v>
      </c>
      <c r="T74" s="125" t="e">
        <f t="shared" si="10"/>
        <v>#REF!</v>
      </c>
      <c r="U74" s="125" t="e">
        <f t="shared" si="11"/>
        <v>#REF!</v>
      </c>
      <c r="V74" s="125" t="e">
        <f t="shared" si="12"/>
        <v>#REF!</v>
      </c>
      <c r="W74" s="126"/>
      <c r="X74" s="127" t="s">
        <v>294</v>
      </c>
      <c r="Y74" s="126"/>
      <c r="Z74" s="128"/>
      <c r="AA74" s="128"/>
      <c r="AB74" s="128"/>
      <c r="AC74" s="128"/>
      <c r="AD74" s="126"/>
      <c r="AE74" s="126"/>
      <c r="AF74" s="129"/>
      <c r="AG74" s="116"/>
      <c r="AH74" s="126"/>
    </row>
    <row r="75" spans="1:34" s="38" customFormat="1" ht="17.25" customHeight="1">
      <c r="A75" s="144" t="s">
        <v>295</v>
      </c>
      <c r="B75" s="117" t="s">
        <v>147</v>
      </c>
      <c r="C75" s="118">
        <v>44753</v>
      </c>
      <c r="D75" s="119" t="s">
        <v>157</v>
      </c>
      <c r="E75" s="119" t="s">
        <v>158</v>
      </c>
      <c r="F75" s="120"/>
      <c r="G75" s="120"/>
      <c r="H75" s="120"/>
      <c r="I75" s="120"/>
      <c r="J75" s="120"/>
      <c r="K75" s="144" t="s">
        <v>295</v>
      </c>
      <c r="L75" s="350" t="s">
        <v>296</v>
      </c>
      <c r="M75" s="132">
        <v>62800000</v>
      </c>
      <c r="N75" s="122" t="e">
        <f>M75*VLOOKUP($L75,#REF!,6,0)</f>
        <v>#REF!</v>
      </c>
      <c r="O75" s="123" t="e">
        <f t="shared" si="7"/>
        <v>#REF!</v>
      </c>
      <c r="P75" s="124" t="e">
        <f>VLOOKUP(L75,#REF!,3,0)</f>
        <v>#REF!</v>
      </c>
      <c r="Q75" s="125" t="e">
        <f t="shared" si="8"/>
        <v>#REF!</v>
      </c>
      <c r="R75" s="124" t="e">
        <f>VLOOKUP(L75,#REF!,4,0)</f>
        <v>#REF!</v>
      </c>
      <c r="S75" s="125" t="e">
        <f t="shared" si="9"/>
        <v>#REF!</v>
      </c>
      <c r="T75" s="125" t="e">
        <f t="shared" si="10"/>
        <v>#REF!</v>
      </c>
      <c r="U75" s="125" t="e">
        <f t="shared" si="11"/>
        <v>#REF!</v>
      </c>
      <c r="V75" s="125" t="e">
        <f t="shared" si="12"/>
        <v>#REF!</v>
      </c>
      <c r="W75" s="126"/>
      <c r="X75" s="127" t="s">
        <v>297</v>
      </c>
      <c r="Y75" s="126"/>
      <c r="Z75" s="128"/>
      <c r="AA75" s="128"/>
      <c r="AB75" s="128"/>
      <c r="AC75" s="128"/>
      <c r="AD75" s="126" t="s">
        <v>171</v>
      </c>
      <c r="AE75" s="126"/>
      <c r="AF75" s="129"/>
      <c r="AG75" s="116"/>
      <c r="AH75" s="126"/>
    </row>
    <row r="76" spans="1:34" s="39" customFormat="1" ht="17.25" customHeight="1">
      <c r="A76" s="144" t="s">
        <v>298</v>
      </c>
      <c r="B76" s="153" t="s">
        <v>147</v>
      </c>
      <c r="C76" s="118">
        <v>44753</v>
      </c>
      <c r="D76" s="175" t="s">
        <v>148</v>
      </c>
      <c r="E76" s="119" t="s">
        <v>149</v>
      </c>
      <c r="F76" s="154"/>
      <c r="G76" s="154"/>
      <c r="H76" s="154"/>
      <c r="I76" s="154"/>
      <c r="J76" s="154"/>
      <c r="K76" s="144" t="s">
        <v>298</v>
      </c>
      <c r="L76" s="350" t="s">
        <v>23</v>
      </c>
      <c r="M76" s="132">
        <v>6933916</v>
      </c>
      <c r="N76" s="122" t="e">
        <f>M76*VLOOKUP($L76,#REF!,6,0)</f>
        <v>#REF!</v>
      </c>
      <c r="O76" s="123" t="e">
        <f t="shared" si="7"/>
        <v>#REF!</v>
      </c>
      <c r="P76" s="124" t="e">
        <f>VLOOKUP(L76,#REF!,3,0)</f>
        <v>#REF!</v>
      </c>
      <c r="Q76" s="125" t="e">
        <f t="shared" si="8"/>
        <v>#REF!</v>
      </c>
      <c r="R76" s="124" t="e">
        <f>VLOOKUP(L76,#REF!,4,0)</f>
        <v>#REF!</v>
      </c>
      <c r="S76" s="125" t="e">
        <f t="shared" si="9"/>
        <v>#REF!</v>
      </c>
      <c r="T76" s="125" t="e">
        <f t="shared" si="10"/>
        <v>#REF!</v>
      </c>
      <c r="U76" s="125" t="e">
        <f t="shared" si="11"/>
        <v>#REF!</v>
      </c>
      <c r="V76" s="125" t="e">
        <f t="shared" si="12"/>
        <v>#REF!</v>
      </c>
      <c r="W76" s="125"/>
      <c r="X76" s="127" t="s">
        <v>299</v>
      </c>
      <c r="Y76" s="125"/>
      <c r="Z76" s="128"/>
      <c r="AA76" s="128"/>
      <c r="AB76" s="128"/>
      <c r="AC76" s="128"/>
      <c r="AD76" s="126" t="s">
        <v>171</v>
      </c>
      <c r="AE76" s="125"/>
      <c r="AF76" t="s">
        <v>300</v>
      </c>
      <c r="AG76" s="156"/>
      <c r="AH76" s="157"/>
    </row>
    <row r="77" spans="1:34" s="33" customFormat="1" ht="17.25" customHeight="1">
      <c r="A77" s="144" t="s">
        <v>301</v>
      </c>
      <c r="B77" s="117" t="s">
        <v>147</v>
      </c>
      <c r="C77" s="118">
        <v>44753</v>
      </c>
      <c r="D77" s="175" t="s">
        <v>148</v>
      </c>
      <c r="E77" s="119" t="s">
        <v>149</v>
      </c>
      <c r="F77" s="120"/>
      <c r="G77" s="120"/>
      <c r="H77" s="120"/>
      <c r="I77" s="120"/>
      <c r="J77" s="120"/>
      <c r="K77" s="144" t="s">
        <v>301</v>
      </c>
      <c r="L77" s="350" t="s">
        <v>23</v>
      </c>
      <c r="M77" s="132">
        <v>3426083</v>
      </c>
      <c r="N77" s="122" t="e">
        <f>M77*VLOOKUP($L77,#REF!,6,0)</f>
        <v>#REF!</v>
      </c>
      <c r="O77" s="123" t="e">
        <f t="shared" si="7"/>
        <v>#REF!</v>
      </c>
      <c r="P77" s="124" t="e">
        <f>VLOOKUP(L77,#REF!,3,0)</f>
        <v>#REF!</v>
      </c>
      <c r="Q77" s="125" t="e">
        <f t="shared" si="8"/>
        <v>#REF!</v>
      </c>
      <c r="R77" s="124" t="e">
        <f>VLOOKUP(L77,#REF!,4,0)</f>
        <v>#REF!</v>
      </c>
      <c r="S77" s="125" t="e">
        <f t="shared" si="9"/>
        <v>#REF!</v>
      </c>
      <c r="T77" s="125" t="e">
        <f t="shared" si="10"/>
        <v>#REF!</v>
      </c>
      <c r="U77" s="125" t="e">
        <f t="shared" si="11"/>
        <v>#REF!</v>
      </c>
      <c r="V77" s="125" t="e">
        <f t="shared" si="12"/>
        <v>#REF!</v>
      </c>
      <c r="W77" s="126"/>
      <c r="X77" s="127" t="s">
        <v>302</v>
      </c>
      <c r="Y77" s="126"/>
      <c r="Z77" s="128"/>
      <c r="AA77" s="128"/>
      <c r="AB77" s="128"/>
      <c r="AC77" s="128"/>
      <c r="AD77" s="126" t="s">
        <v>171</v>
      </c>
      <c r="AE77" s="126"/>
      <c r="AF77" t="s">
        <v>303</v>
      </c>
      <c r="AG77" s="135"/>
      <c r="AH77" s="128"/>
    </row>
    <row r="78" spans="1:34" s="33" customFormat="1" ht="17.25" customHeight="1">
      <c r="A78" s="144" t="s">
        <v>304</v>
      </c>
      <c r="B78" s="117" t="s">
        <v>147</v>
      </c>
      <c r="C78" s="118">
        <v>44753</v>
      </c>
      <c r="D78" s="175" t="s">
        <v>148</v>
      </c>
      <c r="E78" s="119" t="s">
        <v>149</v>
      </c>
      <c r="F78" s="120"/>
      <c r="G78" s="120"/>
      <c r="H78" s="120"/>
      <c r="I78" s="120"/>
      <c r="J78" s="120"/>
      <c r="K78" s="144" t="s">
        <v>304</v>
      </c>
      <c r="L78" s="350" t="s">
        <v>23</v>
      </c>
      <c r="M78" s="132">
        <v>3829490</v>
      </c>
      <c r="N78" s="122" t="e">
        <f>M78*VLOOKUP($L78,#REF!,6,0)</f>
        <v>#REF!</v>
      </c>
      <c r="O78" s="123" t="e">
        <f t="shared" si="7"/>
        <v>#REF!</v>
      </c>
      <c r="P78" s="124" t="e">
        <f>VLOOKUP(L78,#REF!,3,0)</f>
        <v>#REF!</v>
      </c>
      <c r="Q78" s="125" t="e">
        <f t="shared" si="8"/>
        <v>#REF!</v>
      </c>
      <c r="R78" s="124" t="e">
        <f>VLOOKUP(L78,#REF!,4,0)</f>
        <v>#REF!</v>
      </c>
      <c r="S78" s="125" t="e">
        <f t="shared" si="9"/>
        <v>#REF!</v>
      </c>
      <c r="T78" s="125" t="e">
        <f t="shared" si="10"/>
        <v>#REF!</v>
      </c>
      <c r="U78" s="125" t="e">
        <f t="shared" si="11"/>
        <v>#REF!</v>
      </c>
      <c r="V78" s="125" t="e">
        <f t="shared" si="12"/>
        <v>#REF!</v>
      </c>
      <c r="W78" s="126"/>
      <c r="X78" s="127" t="s">
        <v>305</v>
      </c>
      <c r="Y78" s="126"/>
      <c r="Z78" s="128"/>
      <c r="AA78" s="128"/>
      <c r="AB78" s="128"/>
      <c r="AC78" s="128"/>
      <c r="AD78" s="126" t="s">
        <v>171</v>
      </c>
      <c r="AE78" s="126"/>
      <c r="AF78" t="s">
        <v>303</v>
      </c>
      <c r="AG78" s="116"/>
      <c r="AH78" s="128"/>
    </row>
    <row r="79" spans="1:34" s="33" customFormat="1" ht="17.25" customHeight="1">
      <c r="A79" s="144" t="s">
        <v>306</v>
      </c>
      <c r="B79" s="117" t="s">
        <v>147</v>
      </c>
      <c r="C79" s="118">
        <v>44753</v>
      </c>
      <c r="D79" s="175" t="s">
        <v>148</v>
      </c>
      <c r="E79" s="119" t="s">
        <v>149</v>
      </c>
      <c r="F79" s="120"/>
      <c r="G79" s="120"/>
      <c r="H79" s="120"/>
      <c r="I79" s="120"/>
      <c r="J79" s="120"/>
      <c r="K79" s="144" t="s">
        <v>306</v>
      </c>
      <c r="L79" s="350" t="s">
        <v>23</v>
      </c>
      <c r="M79" s="132">
        <v>4475216</v>
      </c>
      <c r="N79" s="122" t="e">
        <f>M79*VLOOKUP($L79,#REF!,6,0)</f>
        <v>#REF!</v>
      </c>
      <c r="O79" s="123" t="e">
        <f t="shared" si="7"/>
        <v>#REF!</v>
      </c>
      <c r="P79" s="124" t="e">
        <f>VLOOKUP(L79,#REF!,3,0)</f>
        <v>#REF!</v>
      </c>
      <c r="Q79" s="125" t="e">
        <f t="shared" si="8"/>
        <v>#REF!</v>
      </c>
      <c r="R79" s="124" t="e">
        <f>VLOOKUP(L79,#REF!,4,0)</f>
        <v>#REF!</v>
      </c>
      <c r="S79" s="125" t="e">
        <f t="shared" si="9"/>
        <v>#REF!</v>
      </c>
      <c r="T79" s="125" t="e">
        <f t="shared" si="10"/>
        <v>#REF!</v>
      </c>
      <c r="U79" s="125" t="e">
        <f t="shared" si="11"/>
        <v>#REF!</v>
      </c>
      <c r="V79" s="125" t="e">
        <f t="shared" si="12"/>
        <v>#REF!</v>
      </c>
      <c r="W79" s="126"/>
      <c r="X79" s="127" t="s">
        <v>307</v>
      </c>
      <c r="Y79" s="126"/>
      <c r="Z79" s="128"/>
      <c r="AA79" s="128"/>
      <c r="AB79" s="128"/>
      <c r="AC79" s="128"/>
      <c r="AD79" s="126" t="s">
        <v>171</v>
      </c>
      <c r="AE79" s="126"/>
      <c r="AF79" t="s">
        <v>303</v>
      </c>
      <c r="AG79" s="116"/>
      <c r="AH79" s="128"/>
    </row>
    <row r="80" spans="1:34" s="33" customFormat="1" ht="17.25" customHeight="1">
      <c r="A80" s="144" t="s">
        <v>308</v>
      </c>
      <c r="B80" s="117" t="s">
        <v>147</v>
      </c>
      <c r="C80" s="118">
        <v>44753</v>
      </c>
      <c r="D80" s="175" t="s">
        <v>148</v>
      </c>
      <c r="E80" s="119" t="s">
        <v>149</v>
      </c>
      <c r="F80" s="120"/>
      <c r="G80" s="120"/>
      <c r="H80" s="120"/>
      <c r="I80" s="120"/>
      <c r="J80" s="120"/>
      <c r="K80" s="144" t="s">
        <v>308</v>
      </c>
      <c r="L80" s="350" t="s">
        <v>23</v>
      </c>
      <c r="M80" s="132">
        <v>1097568</v>
      </c>
      <c r="N80" s="122" t="e">
        <f>M80*VLOOKUP($L80,#REF!,6,0)</f>
        <v>#REF!</v>
      </c>
      <c r="O80" s="123" t="e">
        <f t="shared" si="7"/>
        <v>#REF!</v>
      </c>
      <c r="P80" s="124" t="e">
        <f>VLOOKUP(L80,#REF!,3,0)</f>
        <v>#REF!</v>
      </c>
      <c r="Q80" s="125" t="e">
        <f t="shared" si="8"/>
        <v>#REF!</v>
      </c>
      <c r="R80" s="124" t="e">
        <f>VLOOKUP(L80,#REF!,4,0)</f>
        <v>#REF!</v>
      </c>
      <c r="S80" s="125" t="e">
        <f t="shared" si="9"/>
        <v>#REF!</v>
      </c>
      <c r="T80" s="125" t="e">
        <f t="shared" si="10"/>
        <v>#REF!</v>
      </c>
      <c r="U80" s="125" t="e">
        <f t="shared" si="11"/>
        <v>#REF!</v>
      </c>
      <c r="V80" s="125" t="e">
        <f t="shared" si="12"/>
        <v>#REF!</v>
      </c>
      <c r="W80" s="126"/>
      <c r="X80" s="127" t="s">
        <v>309</v>
      </c>
      <c r="Y80" s="126"/>
      <c r="Z80" s="128"/>
      <c r="AA80" s="128"/>
      <c r="AB80" s="128"/>
      <c r="AC80" s="128"/>
      <c r="AD80" s="126" t="s">
        <v>171</v>
      </c>
      <c r="AE80" s="126"/>
      <c r="AF80" s="129" t="s">
        <v>310</v>
      </c>
      <c r="AG80" s="135"/>
      <c r="AH80" s="128"/>
    </row>
    <row r="81" spans="1:34" s="33" customFormat="1" ht="17.25" customHeight="1">
      <c r="A81" s="144" t="s">
        <v>311</v>
      </c>
      <c r="B81" s="117" t="s">
        <v>147</v>
      </c>
      <c r="C81" s="118">
        <v>44753</v>
      </c>
      <c r="D81" s="175" t="s">
        <v>148</v>
      </c>
      <c r="E81" s="119" t="s">
        <v>149</v>
      </c>
      <c r="F81" s="120"/>
      <c r="G81" s="120"/>
      <c r="H81" s="120"/>
      <c r="I81" s="120"/>
      <c r="J81" s="120"/>
      <c r="K81" s="144" t="s">
        <v>311</v>
      </c>
      <c r="L81" s="350" t="s">
        <v>23</v>
      </c>
      <c r="M81" s="132">
        <v>1097568</v>
      </c>
      <c r="N81" s="122" t="e">
        <f>M81*VLOOKUP($L81,#REF!,6,0)</f>
        <v>#REF!</v>
      </c>
      <c r="O81" s="123" t="e">
        <f t="shared" si="7"/>
        <v>#REF!</v>
      </c>
      <c r="P81" s="124" t="e">
        <f>VLOOKUP(L81,#REF!,3,0)</f>
        <v>#REF!</v>
      </c>
      <c r="Q81" s="125" t="e">
        <f t="shared" si="8"/>
        <v>#REF!</v>
      </c>
      <c r="R81" s="124" t="e">
        <f>VLOOKUP(L81,#REF!,4,0)</f>
        <v>#REF!</v>
      </c>
      <c r="S81" s="125" t="e">
        <f t="shared" si="9"/>
        <v>#REF!</v>
      </c>
      <c r="T81" s="125" t="e">
        <f t="shared" si="10"/>
        <v>#REF!</v>
      </c>
      <c r="U81" s="125" t="e">
        <f t="shared" si="11"/>
        <v>#REF!</v>
      </c>
      <c r="V81" s="125" t="e">
        <f t="shared" si="12"/>
        <v>#REF!</v>
      </c>
      <c r="W81" s="126"/>
      <c r="X81" s="127" t="s">
        <v>309</v>
      </c>
      <c r="Y81" s="126"/>
      <c r="Z81" s="128"/>
      <c r="AA81" s="128"/>
      <c r="AB81" s="128"/>
      <c r="AC81" s="128"/>
      <c r="AD81" s="126" t="s">
        <v>171</v>
      </c>
      <c r="AE81" s="126"/>
      <c r="AF81" s="129" t="s">
        <v>310</v>
      </c>
      <c r="AG81" s="116"/>
      <c r="AH81" s="128"/>
    </row>
    <row r="82" spans="1:34" s="33" customFormat="1" ht="17.25" customHeight="1">
      <c r="A82" s="144" t="s">
        <v>312</v>
      </c>
      <c r="B82" s="117" t="s">
        <v>147</v>
      </c>
      <c r="C82" s="118">
        <v>44753</v>
      </c>
      <c r="D82" s="175" t="s">
        <v>166</v>
      </c>
      <c r="E82" s="175" t="s">
        <v>313</v>
      </c>
      <c r="F82" s="120"/>
      <c r="G82" s="120"/>
      <c r="H82" s="120"/>
      <c r="I82" s="120"/>
      <c r="J82" s="120"/>
      <c r="K82" s="144" t="s">
        <v>312</v>
      </c>
      <c r="L82" s="350" t="s">
        <v>314</v>
      </c>
      <c r="M82" s="132">
        <v>34033556</v>
      </c>
      <c r="N82" s="122" t="e">
        <f>M82*VLOOKUP($L82,#REF!,6,0)</f>
        <v>#REF!</v>
      </c>
      <c r="O82" s="123" t="e">
        <f t="shared" si="7"/>
        <v>#REF!</v>
      </c>
      <c r="P82" s="124" t="e">
        <f>VLOOKUP(L82,#REF!,3,0)</f>
        <v>#REF!</v>
      </c>
      <c r="Q82" s="125" t="e">
        <f t="shared" si="8"/>
        <v>#REF!</v>
      </c>
      <c r="R82" s="124" t="e">
        <f>VLOOKUP(L82,#REF!,4,0)</f>
        <v>#REF!</v>
      </c>
      <c r="S82" s="125" t="e">
        <f t="shared" si="9"/>
        <v>#REF!</v>
      </c>
      <c r="T82" s="125" t="e">
        <f t="shared" si="10"/>
        <v>#REF!</v>
      </c>
      <c r="U82" s="125" t="e">
        <f t="shared" si="11"/>
        <v>#REF!</v>
      </c>
      <c r="V82" s="125" t="e">
        <f t="shared" si="12"/>
        <v>#REF!</v>
      </c>
      <c r="W82" s="126"/>
      <c r="X82" s="127" t="s">
        <v>315</v>
      </c>
      <c r="Y82" s="126"/>
      <c r="Z82" s="128"/>
      <c r="AA82" s="128"/>
      <c r="AB82" s="128"/>
      <c r="AC82" s="128"/>
      <c r="AD82" s="126" t="s">
        <v>171</v>
      </c>
      <c r="AE82" s="126"/>
      <c r="AF82" s="129"/>
      <c r="AG82" s="116"/>
      <c r="AH82" s="128"/>
    </row>
    <row r="83" spans="1:34" s="33" customFormat="1" ht="17.25" customHeight="1">
      <c r="A83" s="144" t="s">
        <v>316</v>
      </c>
      <c r="B83" s="117" t="s">
        <v>147</v>
      </c>
      <c r="C83" s="118">
        <v>44753</v>
      </c>
      <c r="D83" s="119" t="s">
        <v>155</v>
      </c>
      <c r="E83" s="119" t="s">
        <v>168</v>
      </c>
      <c r="F83" s="120"/>
      <c r="G83" s="120"/>
      <c r="H83" s="120"/>
      <c r="I83" s="120"/>
      <c r="J83" s="120"/>
      <c r="K83" s="144" t="s">
        <v>316</v>
      </c>
      <c r="L83" s="129" t="s">
        <v>26</v>
      </c>
      <c r="M83" s="173">
        <v>437000</v>
      </c>
      <c r="N83" s="122" t="e">
        <f>M83*VLOOKUP($L83,#REF!,6,0)</f>
        <v>#REF!</v>
      </c>
      <c r="O83" s="123" t="e">
        <f t="shared" si="7"/>
        <v>#REF!</v>
      </c>
      <c r="P83" s="124" t="e">
        <f>VLOOKUP(L83,#REF!,3,0)</f>
        <v>#REF!</v>
      </c>
      <c r="Q83" s="125" t="e">
        <f t="shared" si="8"/>
        <v>#REF!</v>
      </c>
      <c r="R83" s="124" t="e">
        <f>VLOOKUP(L83,#REF!,4,0)</f>
        <v>#REF!</v>
      </c>
      <c r="S83" s="125" t="e">
        <f t="shared" si="9"/>
        <v>#REF!</v>
      </c>
      <c r="T83" s="125" t="e">
        <f t="shared" si="10"/>
        <v>#REF!</v>
      </c>
      <c r="U83" s="125" t="e">
        <f t="shared" si="11"/>
        <v>#REF!</v>
      </c>
      <c r="V83" s="125" t="e">
        <f t="shared" si="12"/>
        <v>#REF!</v>
      </c>
      <c r="W83" s="126"/>
      <c r="X83" s="128" t="s">
        <v>317</v>
      </c>
      <c r="Y83" s="126"/>
      <c r="Z83" s="128"/>
      <c r="AA83" s="128"/>
      <c r="AB83" s="128"/>
      <c r="AC83" s="128"/>
      <c r="AD83" s="126" t="s">
        <v>171</v>
      </c>
      <c r="AE83" s="126"/>
      <c r="AF83" s="129"/>
      <c r="AG83" s="116"/>
      <c r="AH83" s="128"/>
    </row>
    <row r="84" spans="1:34" s="34" customFormat="1" ht="17.25" customHeight="1">
      <c r="A84" s="144" t="s">
        <v>318</v>
      </c>
      <c r="B84" s="153" t="s">
        <v>147</v>
      </c>
      <c r="C84" s="118">
        <v>44753</v>
      </c>
      <c r="D84" s="119" t="s">
        <v>155</v>
      </c>
      <c r="E84" s="119" t="s">
        <v>168</v>
      </c>
      <c r="F84" s="154"/>
      <c r="G84" s="154"/>
      <c r="H84" s="154"/>
      <c r="I84" s="154"/>
      <c r="J84" s="154"/>
      <c r="K84" s="144" t="s">
        <v>318</v>
      </c>
      <c r="L84" s="129" t="s">
        <v>58</v>
      </c>
      <c r="M84" s="143">
        <v>60000</v>
      </c>
      <c r="N84" s="122" t="e">
        <f>M84*VLOOKUP($L84,#REF!,6,0)</f>
        <v>#REF!</v>
      </c>
      <c r="O84" s="123" t="e">
        <f t="shared" si="7"/>
        <v>#REF!</v>
      </c>
      <c r="P84" s="124" t="e">
        <f>VLOOKUP(L84,#REF!,3,0)</f>
        <v>#REF!</v>
      </c>
      <c r="Q84" s="125" t="e">
        <f t="shared" si="8"/>
        <v>#REF!</v>
      </c>
      <c r="R84" s="124" t="e">
        <f>VLOOKUP(L84,#REF!,4,0)</f>
        <v>#REF!</v>
      </c>
      <c r="S84" s="125" t="e">
        <f t="shared" si="9"/>
        <v>#REF!</v>
      </c>
      <c r="T84" s="125" t="e">
        <f t="shared" si="10"/>
        <v>#REF!</v>
      </c>
      <c r="U84" s="125" t="e">
        <f t="shared" si="11"/>
        <v>#REF!</v>
      </c>
      <c r="V84" s="125" t="e">
        <f t="shared" si="12"/>
        <v>#REF!</v>
      </c>
      <c r="W84" s="125"/>
      <c r="X84" s="128" t="s">
        <v>317</v>
      </c>
      <c r="Y84" s="125"/>
      <c r="Z84" s="128"/>
      <c r="AA84" s="128"/>
      <c r="AB84" s="128"/>
      <c r="AC84" s="128"/>
      <c r="AD84" s="126" t="s">
        <v>171</v>
      </c>
      <c r="AE84" s="126"/>
      <c r="AF84" s="155"/>
      <c r="AG84" s="156"/>
      <c r="AH84" s="157"/>
    </row>
    <row r="85" spans="1:34" s="33" customFormat="1" ht="17.25" customHeight="1">
      <c r="A85" s="144" t="s">
        <v>318</v>
      </c>
      <c r="B85" s="117" t="s">
        <v>147</v>
      </c>
      <c r="C85" s="118">
        <v>44753</v>
      </c>
      <c r="D85" s="119" t="s">
        <v>155</v>
      </c>
      <c r="E85" s="119" t="s">
        <v>168</v>
      </c>
      <c r="F85" s="120"/>
      <c r="G85" s="120"/>
      <c r="H85" s="120"/>
      <c r="I85" s="120"/>
      <c r="J85" s="120"/>
      <c r="K85" s="144" t="s">
        <v>318</v>
      </c>
      <c r="L85" s="129" t="s">
        <v>59</v>
      </c>
      <c r="M85" s="143">
        <v>20000</v>
      </c>
      <c r="N85" s="122" t="e">
        <f>M85*VLOOKUP($L85,#REF!,6,0)</f>
        <v>#REF!</v>
      </c>
      <c r="O85" s="123" t="e">
        <f t="shared" si="7"/>
        <v>#REF!</v>
      </c>
      <c r="P85" s="124" t="e">
        <f>VLOOKUP(L85,#REF!,3,0)</f>
        <v>#REF!</v>
      </c>
      <c r="Q85" s="125" t="e">
        <f t="shared" si="8"/>
        <v>#REF!</v>
      </c>
      <c r="R85" s="124" t="e">
        <f>VLOOKUP(L85,#REF!,4,0)</f>
        <v>#REF!</v>
      </c>
      <c r="S85" s="125" t="e">
        <f t="shared" si="9"/>
        <v>#REF!</v>
      </c>
      <c r="T85" s="125" t="e">
        <f t="shared" si="10"/>
        <v>#REF!</v>
      </c>
      <c r="U85" s="125" t="e">
        <f t="shared" si="11"/>
        <v>#REF!</v>
      </c>
      <c r="V85" s="125" t="e">
        <f t="shared" si="12"/>
        <v>#REF!</v>
      </c>
      <c r="W85" s="126"/>
      <c r="X85" s="128" t="s">
        <v>317</v>
      </c>
      <c r="Y85" s="126"/>
      <c r="Z85" s="128"/>
      <c r="AA85" s="128"/>
      <c r="AB85" s="128"/>
      <c r="AC85" s="128"/>
      <c r="AD85" s="126" t="s">
        <v>171</v>
      </c>
      <c r="AE85" s="126"/>
      <c r="AF85" s="129"/>
      <c r="AG85" s="116"/>
      <c r="AH85" s="128"/>
    </row>
    <row r="86" spans="1:34" s="33" customFormat="1" ht="17.25" customHeight="1">
      <c r="A86" s="144" t="s">
        <v>319</v>
      </c>
      <c r="B86" s="117" t="s">
        <v>147</v>
      </c>
      <c r="C86" s="118">
        <v>44753</v>
      </c>
      <c r="D86" s="119" t="s">
        <v>155</v>
      </c>
      <c r="E86" s="119" t="s">
        <v>168</v>
      </c>
      <c r="F86" s="120"/>
      <c r="G86" s="120"/>
      <c r="H86" s="120"/>
      <c r="I86" s="120"/>
      <c r="J86" s="120"/>
      <c r="K86" s="144" t="s">
        <v>319</v>
      </c>
      <c r="L86" s="129" t="s">
        <v>56</v>
      </c>
      <c r="M86" s="143">
        <v>440000</v>
      </c>
      <c r="N86" s="122" t="e">
        <f>M86*VLOOKUP($L86,#REF!,6,0)</f>
        <v>#REF!</v>
      </c>
      <c r="O86" s="123" t="e">
        <f t="shared" si="7"/>
        <v>#REF!</v>
      </c>
      <c r="P86" s="124" t="e">
        <f>VLOOKUP(L86,#REF!,3,0)</f>
        <v>#REF!</v>
      </c>
      <c r="Q86" s="125" t="e">
        <f t="shared" si="8"/>
        <v>#REF!</v>
      </c>
      <c r="R86" s="124" t="e">
        <f>VLOOKUP(L86,#REF!,4,0)</f>
        <v>#REF!</v>
      </c>
      <c r="S86" s="125" t="e">
        <f t="shared" si="9"/>
        <v>#REF!</v>
      </c>
      <c r="T86" s="125" t="e">
        <f t="shared" si="10"/>
        <v>#REF!</v>
      </c>
      <c r="U86" s="125" t="e">
        <f t="shared" si="11"/>
        <v>#REF!</v>
      </c>
      <c r="V86" s="125" t="e">
        <f t="shared" si="12"/>
        <v>#REF!</v>
      </c>
      <c r="W86" s="126"/>
      <c r="X86" s="128" t="s">
        <v>320</v>
      </c>
      <c r="Y86" s="126"/>
      <c r="Z86" s="128"/>
      <c r="AA86" s="128"/>
      <c r="AB86" s="128"/>
      <c r="AC86" s="128"/>
      <c r="AD86" s="126" t="s">
        <v>171</v>
      </c>
      <c r="AE86" s="126"/>
      <c r="AF86" s="129"/>
      <c r="AG86" s="116"/>
      <c r="AH86" s="128"/>
    </row>
    <row r="87" spans="1:34" s="33" customFormat="1" ht="17.25" customHeight="1">
      <c r="A87" s="144" t="s">
        <v>321</v>
      </c>
      <c r="B87" s="117" t="s">
        <v>147</v>
      </c>
      <c r="C87" s="118">
        <v>44753</v>
      </c>
      <c r="D87" s="119" t="s">
        <v>155</v>
      </c>
      <c r="E87" s="119" t="s">
        <v>168</v>
      </c>
      <c r="F87" s="120"/>
      <c r="G87" s="120"/>
      <c r="H87" s="120"/>
      <c r="I87" s="120"/>
      <c r="J87" s="120"/>
      <c r="K87" s="144" t="s">
        <v>321</v>
      </c>
      <c r="L87" s="129" t="s">
        <v>56</v>
      </c>
      <c r="M87" s="143">
        <v>440000</v>
      </c>
      <c r="N87" s="122" t="e">
        <f>M87*VLOOKUP($L87,#REF!,6,0)</f>
        <v>#REF!</v>
      </c>
      <c r="O87" s="123" t="e">
        <f t="shared" si="7"/>
        <v>#REF!</v>
      </c>
      <c r="P87" s="124" t="e">
        <f>VLOOKUP(L87,#REF!,3,0)</f>
        <v>#REF!</v>
      </c>
      <c r="Q87" s="125" t="e">
        <f t="shared" si="8"/>
        <v>#REF!</v>
      </c>
      <c r="R87" s="124" t="e">
        <f>VLOOKUP(L87,#REF!,4,0)</f>
        <v>#REF!</v>
      </c>
      <c r="S87" s="125" t="e">
        <f t="shared" si="9"/>
        <v>#REF!</v>
      </c>
      <c r="T87" s="125" t="e">
        <f t="shared" si="10"/>
        <v>#REF!</v>
      </c>
      <c r="U87" s="125" t="e">
        <f t="shared" si="11"/>
        <v>#REF!</v>
      </c>
      <c r="V87" s="125" t="e">
        <f t="shared" si="12"/>
        <v>#REF!</v>
      </c>
      <c r="W87" s="126"/>
      <c r="X87" s="128" t="s">
        <v>320</v>
      </c>
      <c r="Y87" s="126"/>
      <c r="Z87" s="128"/>
      <c r="AA87" s="128"/>
      <c r="AB87" s="128"/>
      <c r="AC87" s="128"/>
      <c r="AD87" s="126" t="s">
        <v>171</v>
      </c>
      <c r="AE87" s="126"/>
      <c r="AF87" s="129"/>
      <c r="AG87" s="116"/>
      <c r="AH87" s="128"/>
    </row>
    <row r="88" spans="1:34" s="33" customFormat="1" ht="17.25" customHeight="1">
      <c r="A88" s="144" t="s">
        <v>322</v>
      </c>
      <c r="B88" s="117" t="s">
        <v>147</v>
      </c>
      <c r="C88" s="118">
        <v>44753</v>
      </c>
      <c r="D88" s="119" t="s">
        <v>155</v>
      </c>
      <c r="E88" s="119" t="s">
        <v>168</v>
      </c>
      <c r="F88" s="120"/>
      <c r="G88" s="120"/>
      <c r="H88" s="120"/>
      <c r="I88" s="120"/>
      <c r="J88" s="120"/>
      <c r="K88" s="144" t="s">
        <v>322</v>
      </c>
      <c r="L88" s="129" t="s">
        <v>56</v>
      </c>
      <c r="M88" s="143">
        <v>440000</v>
      </c>
      <c r="N88" s="122" t="e">
        <f>M88*VLOOKUP($L88,#REF!,6,0)</f>
        <v>#REF!</v>
      </c>
      <c r="O88" s="123" t="e">
        <f t="shared" si="7"/>
        <v>#REF!</v>
      </c>
      <c r="P88" s="124" t="e">
        <f>VLOOKUP(L88,#REF!,3,0)</f>
        <v>#REF!</v>
      </c>
      <c r="Q88" s="125" t="e">
        <f t="shared" si="8"/>
        <v>#REF!</v>
      </c>
      <c r="R88" s="124" t="e">
        <f>VLOOKUP(L88,#REF!,4,0)</f>
        <v>#REF!</v>
      </c>
      <c r="S88" s="125" t="e">
        <f t="shared" si="9"/>
        <v>#REF!</v>
      </c>
      <c r="T88" s="125" t="e">
        <f t="shared" si="10"/>
        <v>#REF!</v>
      </c>
      <c r="U88" s="125" t="e">
        <f t="shared" si="11"/>
        <v>#REF!</v>
      </c>
      <c r="V88" s="125" t="e">
        <f t="shared" si="12"/>
        <v>#REF!</v>
      </c>
      <c r="W88" s="126"/>
      <c r="X88" s="128" t="s">
        <v>320</v>
      </c>
      <c r="Y88" s="126"/>
      <c r="Z88" s="128"/>
      <c r="AA88" s="128"/>
      <c r="AB88" s="128"/>
      <c r="AC88" s="128"/>
      <c r="AD88" s="126" t="s">
        <v>171</v>
      </c>
      <c r="AE88" s="126"/>
      <c r="AF88" s="129"/>
      <c r="AG88" s="116"/>
      <c r="AH88" s="128"/>
    </row>
    <row r="89" spans="1:34" s="33" customFormat="1" ht="17.25" customHeight="1">
      <c r="A89" s="144" t="s">
        <v>323</v>
      </c>
      <c r="B89" s="117" t="s">
        <v>147</v>
      </c>
      <c r="C89" s="118">
        <v>44753</v>
      </c>
      <c r="D89" s="119" t="s">
        <v>155</v>
      </c>
      <c r="E89" s="119" t="s">
        <v>168</v>
      </c>
      <c r="F89" s="120"/>
      <c r="G89" s="120"/>
      <c r="H89" s="120"/>
      <c r="I89" s="120"/>
      <c r="J89" s="120"/>
      <c r="K89" s="144" t="s">
        <v>323</v>
      </c>
      <c r="L89" s="129" t="s">
        <v>56</v>
      </c>
      <c r="M89" s="143">
        <v>440000</v>
      </c>
      <c r="N89" s="122" t="e">
        <f>M89*VLOOKUP($L89,#REF!,6,0)</f>
        <v>#REF!</v>
      </c>
      <c r="O89" s="123" t="e">
        <f t="shared" si="7"/>
        <v>#REF!</v>
      </c>
      <c r="P89" s="124" t="e">
        <f>VLOOKUP(L89,#REF!,3,0)</f>
        <v>#REF!</v>
      </c>
      <c r="Q89" s="125" t="e">
        <f t="shared" si="8"/>
        <v>#REF!</v>
      </c>
      <c r="R89" s="124" t="e">
        <f>VLOOKUP(L89,#REF!,4,0)</f>
        <v>#REF!</v>
      </c>
      <c r="S89" s="125" t="e">
        <f t="shared" si="9"/>
        <v>#REF!</v>
      </c>
      <c r="T89" s="125" t="e">
        <f t="shared" si="10"/>
        <v>#REF!</v>
      </c>
      <c r="U89" s="125" t="e">
        <f t="shared" si="11"/>
        <v>#REF!</v>
      </c>
      <c r="V89" s="125" t="e">
        <f t="shared" si="12"/>
        <v>#REF!</v>
      </c>
      <c r="W89" s="126"/>
      <c r="X89" s="128" t="s">
        <v>320</v>
      </c>
      <c r="Y89" s="126"/>
      <c r="Z89" s="128"/>
      <c r="AA89" s="128"/>
      <c r="AB89" s="128"/>
      <c r="AC89" s="128"/>
      <c r="AD89" s="126" t="s">
        <v>171</v>
      </c>
      <c r="AE89" s="126"/>
      <c r="AF89" s="129"/>
      <c r="AG89" s="116"/>
      <c r="AH89" s="128"/>
    </row>
    <row r="90" spans="1:34" s="33" customFormat="1" ht="17.25" customHeight="1">
      <c r="A90" s="144" t="s">
        <v>324</v>
      </c>
      <c r="B90" s="117" t="s">
        <v>147</v>
      </c>
      <c r="C90" s="118">
        <v>44753</v>
      </c>
      <c r="D90" s="119" t="s">
        <v>155</v>
      </c>
      <c r="E90" s="119" t="s">
        <v>168</v>
      </c>
      <c r="F90" s="120"/>
      <c r="G90" s="120"/>
      <c r="H90" s="120"/>
      <c r="I90" s="120"/>
      <c r="J90" s="120"/>
      <c r="K90" s="144" t="s">
        <v>324</v>
      </c>
      <c r="L90" s="129" t="s">
        <v>56</v>
      </c>
      <c r="M90" s="143">
        <v>440000</v>
      </c>
      <c r="N90" s="122" t="e">
        <f>M90*VLOOKUP($L90,#REF!,6,0)</f>
        <v>#REF!</v>
      </c>
      <c r="O90" s="123" t="e">
        <f t="shared" si="7"/>
        <v>#REF!</v>
      </c>
      <c r="P90" s="124" t="e">
        <f>VLOOKUP(L90,#REF!,3,0)</f>
        <v>#REF!</v>
      </c>
      <c r="Q90" s="125" t="e">
        <f t="shared" si="8"/>
        <v>#REF!</v>
      </c>
      <c r="R90" s="124" t="e">
        <f>VLOOKUP(L90,#REF!,4,0)</f>
        <v>#REF!</v>
      </c>
      <c r="S90" s="125" t="e">
        <f t="shared" si="9"/>
        <v>#REF!</v>
      </c>
      <c r="T90" s="125" t="e">
        <f t="shared" si="10"/>
        <v>#REF!</v>
      </c>
      <c r="U90" s="125" t="e">
        <f t="shared" si="11"/>
        <v>#REF!</v>
      </c>
      <c r="V90" s="125" t="e">
        <f t="shared" si="12"/>
        <v>#REF!</v>
      </c>
      <c r="W90" s="126"/>
      <c r="X90" s="128" t="s">
        <v>320</v>
      </c>
      <c r="Y90" s="126"/>
      <c r="Z90" s="128"/>
      <c r="AA90" s="128"/>
      <c r="AB90" s="128"/>
      <c r="AC90" s="128"/>
      <c r="AD90" s="126" t="s">
        <v>171</v>
      </c>
      <c r="AE90" s="126"/>
      <c r="AF90" s="129"/>
      <c r="AG90" s="116"/>
      <c r="AH90" s="128"/>
    </row>
    <row r="91" spans="1:34" s="33" customFormat="1" ht="17.25" customHeight="1">
      <c r="A91" s="144" t="s">
        <v>325</v>
      </c>
      <c r="B91" s="117" t="s">
        <v>147</v>
      </c>
      <c r="C91" s="118">
        <v>44753</v>
      </c>
      <c r="D91" s="119" t="s">
        <v>155</v>
      </c>
      <c r="E91" s="119" t="s">
        <v>168</v>
      </c>
      <c r="F91" s="120"/>
      <c r="G91" s="120"/>
      <c r="H91" s="120"/>
      <c r="I91" s="120"/>
      <c r="J91" s="120"/>
      <c r="K91" s="144" t="s">
        <v>325</v>
      </c>
      <c r="L91" s="129" t="s">
        <v>56</v>
      </c>
      <c r="M91" s="143">
        <v>440000</v>
      </c>
      <c r="N91" s="122" t="e">
        <f>M91*VLOOKUP($L91,#REF!,6,0)</f>
        <v>#REF!</v>
      </c>
      <c r="O91" s="123" t="e">
        <f t="shared" si="7"/>
        <v>#REF!</v>
      </c>
      <c r="P91" s="124" t="e">
        <f>VLOOKUP(L91,#REF!,3,0)</f>
        <v>#REF!</v>
      </c>
      <c r="Q91" s="125" t="e">
        <f t="shared" si="8"/>
        <v>#REF!</v>
      </c>
      <c r="R91" s="124" t="e">
        <f>VLOOKUP(L91,#REF!,4,0)</f>
        <v>#REF!</v>
      </c>
      <c r="S91" s="125" t="e">
        <f t="shared" si="9"/>
        <v>#REF!</v>
      </c>
      <c r="T91" s="125" t="e">
        <f t="shared" si="10"/>
        <v>#REF!</v>
      </c>
      <c r="U91" s="125" t="e">
        <f t="shared" si="11"/>
        <v>#REF!</v>
      </c>
      <c r="V91" s="125" t="e">
        <f t="shared" si="12"/>
        <v>#REF!</v>
      </c>
      <c r="W91" s="126"/>
      <c r="X91" s="128" t="s">
        <v>320</v>
      </c>
      <c r="Y91" s="126"/>
      <c r="Z91" s="128"/>
      <c r="AA91" s="128"/>
      <c r="AB91" s="128"/>
      <c r="AC91" s="128"/>
      <c r="AD91" s="126" t="s">
        <v>171</v>
      </c>
      <c r="AE91" s="126"/>
      <c r="AF91" s="129"/>
      <c r="AG91" s="116"/>
      <c r="AH91" s="128"/>
    </row>
    <row r="92" spans="1:34" s="33" customFormat="1" ht="17.25" customHeight="1">
      <c r="A92" s="144" t="s">
        <v>326</v>
      </c>
      <c r="B92" s="117" t="s">
        <v>147</v>
      </c>
      <c r="C92" s="118">
        <v>44753</v>
      </c>
      <c r="D92" s="119" t="s">
        <v>155</v>
      </c>
      <c r="E92" s="119" t="s">
        <v>168</v>
      </c>
      <c r="F92" s="120"/>
      <c r="G92" s="120"/>
      <c r="H92" s="120"/>
      <c r="I92" s="120"/>
      <c r="J92" s="120"/>
      <c r="K92" s="144" t="s">
        <v>326</v>
      </c>
      <c r="L92" s="129" t="s">
        <v>56</v>
      </c>
      <c r="M92" s="143">
        <v>440000</v>
      </c>
      <c r="N92" s="122" t="e">
        <f>M92*VLOOKUP($L92,#REF!,6,0)</f>
        <v>#REF!</v>
      </c>
      <c r="O92" s="123" t="e">
        <f t="shared" si="7"/>
        <v>#REF!</v>
      </c>
      <c r="P92" s="124" t="e">
        <f>VLOOKUP(L92,#REF!,3,0)</f>
        <v>#REF!</v>
      </c>
      <c r="Q92" s="125" t="e">
        <f t="shared" si="8"/>
        <v>#REF!</v>
      </c>
      <c r="R92" s="124" t="e">
        <f>VLOOKUP(L92,#REF!,4,0)</f>
        <v>#REF!</v>
      </c>
      <c r="S92" s="125" t="e">
        <f t="shared" si="9"/>
        <v>#REF!</v>
      </c>
      <c r="T92" s="125" t="e">
        <f t="shared" si="10"/>
        <v>#REF!</v>
      </c>
      <c r="U92" s="125" t="e">
        <f t="shared" si="11"/>
        <v>#REF!</v>
      </c>
      <c r="V92" s="125" t="e">
        <f t="shared" si="12"/>
        <v>#REF!</v>
      </c>
      <c r="W92" s="126"/>
      <c r="X92" s="128" t="s">
        <v>320</v>
      </c>
      <c r="Y92" s="126"/>
      <c r="Z92" s="128"/>
      <c r="AA92" s="128"/>
      <c r="AB92" s="128"/>
      <c r="AC92" s="128"/>
      <c r="AD92" s="126" t="s">
        <v>171</v>
      </c>
      <c r="AE92" s="126"/>
      <c r="AF92" s="129"/>
      <c r="AG92" s="116"/>
      <c r="AH92" s="128"/>
    </row>
    <row r="93" spans="1:34" s="33" customFormat="1" ht="17.25" customHeight="1">
      <c r="A93" s="144" t="s">
        <v>327</v>
      </c>
      <c r="B93" s="117" t="s">
        <v>147</v>
      </c>
      <c r="C93" s="118">
        <v>44753</v>
      </c>
      <c r="D93" s="119" t="s">
        <v>155</v>
      </c>
      <c r="E93" s="119" t="s">
        <v>168</v>
      </c>
      <c r="F93" s="120"/>
      <c r="G93" s="120"/>
      <c r="H93" s="120"/>
      <c r="I93" s="120"/>
      <c r="J93" s="120"/>
      <c r="K93" s="144" t="s">
        <v>327</v>
      </c>
      <c r="L93" s="129" t="s">
        <v>56</v>
      </c>
      <c r="M93" s="143">
        <v>440000</v>
      </c>
      <c r="N93" s="122" t="e">
        <f>M93*VLOOKUP($L93,#REF!,6,0)</f>
        <v>#REF!</v>
      </c>
      <c r="O93" s="123" t="e">
        <f t="shared" si="7"/>
        <v>#REF!</v>
      </c>
      <c r="P93" s="124" t="e">
        <f>VLOOKUP(L93,#REF!,3,0)</f>
        <v>#REF!</v>
      </c>
      <c r="Q93" s="125" t="e">
        <f t="shared" si="8"/>
        <v>#REF!</v>
      </c>
      <c r="R93" s="124" t="e">
        <f>VLOOKUP(L93,#REF!,4,0)</f>
        <v>#REF!</v>
      </c>
      <c r="S93" s="125" t="e">
        <f t="shared" si="9"/>
        <v>#REF!</v>
      </c>
      <c r="T93" s="125" t="e">
        <f t="shared" si="10"/>
        <v>#REF!</v>
      </c>
      <c r="U93" s="125" t="e">
        <f t="shared" si="11"/>
        <v>#REF!</v>
      </c>
      <c r="V93" s="125" t="e">
        <f t="shared" si="12"/>
        <v>#REF!</v>
      </c>
      <c r="W93" s="126"/>
      <c r="X93" s="128" t="s">
        <v>320</v>
      </c>
      <c r="Y93" s="126"/>
      <c r="Z93" s="128"/>
      <c r="AA93" s="128"/>
      <c r="AB93" s="128"/>
      <c r="AC93" s="128"/>
      <c r="AD93" s="126" t="s">
        <v>171</v>
      </c>
      <c r="AE93" s="126"/>
      <c r="AF93" s="129"/>
      <c r="AG93" s="116"/>
      <c r="AH93" s="128"/>
    </row>
    <row r="94" spans="1:34" s="33" customFormat="1" ht="17.25" customHeight="1">
      <c r="A94" s="144" t="s">
        <v>328</v>
      </c>
      <c r="B94" s="117" t="s">
        <v>147</v>
      </c>
      <c r="C94" s="118">
        <v>44753</v>
      </c>
      <c r="D94" s="119" t="s">
        <v>155</v>
      </c>
      <c r="E94" s="119" t="s">
        <v>168</v>
      </c>
      <c r="F94" s="120"/>
      <c r="G94" s="120"/>
      <c r="H94" s="120"/>
      <c r="I94" s="120"/>
      <c r="J94" s="120"/>
      <c r="K94" s="144" t="s">
        <v>328</v>
      </c>
      <c r="L94" s="129" t="s">
        <v>56</v>
      </c>
      <c r="M94" s="143">
        <v>440000</v>
      </c>
      <c r="N94" s="122" t="e">
        <f>M94*VLOOKUP($L94,#REF!,6,0)</f>
        <v>#REF!</v>
      </c>
      <c r="O94" s="123" t="e">
        <f t="shared" si="7"/>
        <v>#REF!</v>
      </c>
      <c r="P94" s="124" t="e">
        <f>VLOOKUP(L94,#REF!,3,0)</f>
        <v>#REF!</v>
      </c>
      <c r="Q94" s="125" t="e">
        <f t="shared" si="8"/>
        <v>#REF!</v>
      </c>
      <c r="R94" s="124" t="e">
        <f>VLOOKUP(L94,#REF!,4,0)</f>
        <v>#REF!</v>
      </c>
      <c r="S94" s="125" t="e">
        <f t="shared" si="9"/>
        <v>#REF!</v>
      </c>
      <c r="T94" s="125" t="e">
        <f t="shared" si="10"/>
        <v>#REF!</v>
      </c>
      <c r="U94" s="125" t="e">
        <f t="shared" si="11"/>
        <v>#REF!</v>
      </c>
      <c r="V94" s="125" t="e">
        <f t="shared" si="12"/>
        <v>#REF!</v>
      </c>
      <c r="W94" s="126"/>
      <c r="X94" s="128" t="s">
        <v>320</v>
      </c>
      <c r="Y94" s="126"/>
      <c r="Z94" s="128"/>
      <c r="AA94" s="128"/>
      <c r="AB94" s="128"/>
      <c r="AC94" s="128"/>
      <c r="AD94" s="126" t="s">
        <v>171</v>
      </c>
      <c r="AE94" s="126"/>
      <c r="AF94" s="129"/>
      <c r="AG94" s="116"/>
      <c r="AH94" s="128"/>
    </row>
    <row r="95" spans="1:34" s="33" customFormat="1" ht="17.25" customHeight="1">
      <c r="A95" s="144" t="s">
        <v>329</v>
      </c>
      <c r="B95" s="117" t="s">
        <v>147</v>
      </c>
      <c r="C95" s="118">
        <v>44753</v>
      </c>
      <c r="D95" s="119" t="s">
        <v>155</v>
      </c>
      <c r="E95" s="119" t="s">
        <v>168</v>
      </c>
      <c r="F95" s="120"/>
      <c r="G95" s="120"/>
      <c r="H95" s="120"/>
      <c r="I95" s="120"/>
      <c r="J95" s="120"/>
      <c r="K95" s="144" t="s">
        <v>329</v>
      </c>
      <c r="L95" s="129" t="s">
        <v>56</v>
      </c>
      <c r="M95" s="143">
        <v>440000</v>
      </c>
      <c r="N95" s="122" t="e">
        <f>M95*VLOOKUP($L95,#REF!,6,0)</f>
        <v>#REF!</v>
      </c>
      <c r="O95" s="123" t="e">
        <f t="shared" si="7"/>
        <v>#REF!</v>
      </c>
      <c r="P95" s="124" t="e">
        <f>VLOOKUP(L95,#REF!,3,0)</f>
        <v>#REF!</v>
      </c>
      <c r="Q95" s="125" t="e">
        <f t="shared" si="8"/>
        <v>#REF!</v>
      </c>
      <c r="R95" s="124" t="e">
        <f>VLOOKUP(L95,#REF!,4,0)</f>
        <v>#REF!</v>
      </c>
      <c r="S95" s="125" t="e">
        <f t="shared" si="9"/>
        <v>#REF!</v>
      </c>
      <c r="T95" s="125" t="e">
        <f t="shared" si="10"/>
        <v>#REF!</v>
      </c>
      <c r="U95" s="125" t="e">
        <f t="shared" si="11"/>
        <v>#REF!</v>
      </c>
      <c r="V95" s="125" t="e">
        <f t="shared" si="12"/>
        <v>#REF!</v>
      </c>
      <c r="W95" s="126"/>
      <c r="X95" s="128" t="s">
        <v>320</v>
      </c>
      <c r="Y95" s="126"/>
      <c r="Z95" s="128"/>
      <c r="AA95" s="128"/>
      <c r="AB95" s="128"/>
      <c r="AC95" s="128"/>
      <c r="AD95" s="126" t="s">
        <v>171</v>
      </c>
      <c r="AE95" s="126"/>
      <c r="AF95" s="129"/>
      <c r="AG95" s="116"/>
      <c r="AH95" s="128"/>
    </row>
    <row r="96" spans="1:34" s="33" customFormat="1" ht="17.25" customHeight="1">
      <c r="A96" s="144" t="s">
        <v>330</v>
      </c>
      <c r="B96" s="117" t="s">
        <v>147</v>
      </c>
      <c r="C96" s="118">
        <v>44753</v>
      </c>
      <c r="D96" s="119" t="s">
        <v>155</v>
      </c>
      <c r="E96" s="119" t="s">
        <v>168</v>
      </c>
      <c r="F96" s="120"/>
      <c r="G96" s="120"/>
      <c r="H96" s="120"/>
      <c r="I96" s="120"/>
      <c r="J96" s="120"/>
      <c r="K96" s="144" t="s">
        <v>330</v>
      </c>
      <c r="L96" s="129" t="s">
        <v>56</v>
      </c>
      <c r="M96" s="143">
        <v>440000</v>
      </c>
      <c r="N96" s="122" t="e">
        <f>M96*VLOOKUP($L96,#REF!,6,0)</f>
        <v>#REF!</v>
      </c>
      <c r="O96" s="123" t="e">
        <f t="shared" si="7"/>
        <v>#REF!</v>
      </c>
      <c r="P96" s="124" t="e">
        <f>VLOOKUP(L96,#REF!,3,0)</f>
        <v>#REF!</v>
      </c>
      <c r="Q96" s="125" t="e">
        <f t="shared" si="8"/>
        <v>#REF!</v>
      </c>
      <c r="R96" s="124" t="e">
        <f>VLOOKUP(L96,#REF!,4,0)</f>
        <v>#REF!</v>
      </c>
      <c r="S96" s="125" t="e">
        <f t="shared" si="9"/>
        <v>#REF!</v>
      </c>
      <c r="T96" s="125" t="e">
        <f t="shared" si="10"/>
        <v>#REF!</v>
      </c>
      <c r="U96" s="125" t="e">
        <f t="shared" si="11"/>
        <v>#REF!</v>
      </c>
      <c r="V96" s="125" t="e">
        <f t="shared" si="12"/>
        <v>#REF!</v>
      </c>
      <c r="W96" s="126"/>
      <c r="X96" s="128" t="s">
        <v>320</v>
      </c>
      <c r="Y96" s="126"/>
      <c r="Z96" s="128"/>
      <c r="AA96" s="128"/>
      <c r="AB96" s="128"/>
      <c r="AC96" s="128"/>
      <c r="AD96" s="126" t="s">
        <v>171</v>
      </c>
      <c r="AE96" s="126"/>
      <c r="AF96" s="129"/>
      <c r="AG96" s="116"/>
      <c r="AH96" s="128"/>
    </row>
    <row r="97" spans="1:34" s="33" customFormat="1" ht="17.25" customHeight="1">
      <c r="A97" s="144" t="s">
        <v>331</v>
      </c>
      <c r="B97" s="117" t="s">
        <v>147</v>
      </c>
      <c r="C97" s="118">
        <v>44753</v>
      </c>
      <c r="D97" s="119" t="s">
        <v>155</v>
      </c>
      <c r="E97" s="119" t="s">
        <v>168</v>
      </c>
      <c r="F97" s="120"/>
      <c r="G97" s="120"/>
      <c r="H97" s="120"/>
      <c r="I97" s="120"/>
      <c r="J97" s="120"/>
      <c r="K97" s="144" t="s">
        <v>331</v>
      </c>
      <c r="L97" s="129" t="s">
        <v>169</v>
      </c>
      <c r="M97" s="143">
        <v>500000</v>
      </c>
      <c r="N97" s="122" t="e">
        <f>M97*VLOOKUP($L97,#REF!,6,0)</f>
        <v>#REF!</v>
      </c>
      <c r="O97" s="123" t="e">
        <f t="shared" si="7"/>
        <v>#REF!</v>
      </c>
      <c r="P97" s="124" t="e">
        <f>VLOOKUP(L97,#REF!,3,0)</f>
        <v>#REF!</v>
      </c>
      <c r="Q97" s="125" t="e">
        <f t="shared" si="8"/>
        <v>#REF!</v>
      </c>
      <c r="R97" s="124" t="e">
        <f>VLOOKUP(L97,#REF!,4,0)</f>
        <v>#REF!</v>
      </c>
      <c r="S97" s="125" t="e">
        <f t="shared" si="9"/>
        <v>#REF!</v>
      </c>
      <c r="T97" s="125" t="e">
        <f t="shared" si="10"/>
        <v>#REF!</v>
      </c>
      <c r="U97" s="125" t="e">
        <f t="shared" si="11"/>
        <v>#REF!</v>
      </c>
      <c r="V97" s="125" t="e">
        <f t="shared" si="12"/>
        <v>#REF!</v>
      </c>
      <c r="W97" s="126"/>
      <c r="X97" s="128" t="s">
        <v>317</v>
      </c>
      <c r="Y97" s="126"/>
      <c r="Z97" s="128"/>
      <c r="AA97" s="128"/>
      <c r="AB97" s="128"/>
      <c r="AC97" s="128"/>
      <c r="AD97" s="126" t="s">
        <v>171</v>
      </c>
      <c r="AE97" s="126"/>
      <c r="AF97" s="129"/>
      <c r="AG97" s="116"/>
      <c r="AH97" s="128"/>
    </row>
    <row r="98" spans="1:34" s="33" customFormat="1" ht="17.25" customHeight="1">
      <c r="A98" s="144" t="s">
        <v>332</v>
      </c>
      <c r="B98" s="117" t="s">
        <v>147</v>
      </c>
      <c r="C98" s="118">
        <v>44753</v>
      </c>
      <c r="D98" s="119" t="s">
        <v>155</v>
      </c>
      <c r="E98" s="119" t="s">
        <v>168</v>
      </c>
      <c r="F98" s="120"/>
      <c r="G98" s="120"/>
      <c r="H98" s="120"/>
      <c r="I98" s="120"/>
      <c r="J98" s="120"/>
      <c r="K98" s="144" t="s">
        <v>332</v>
      </c>
      <c r="L98" s="129" t="s">
        <v>58</v>
      </c>
      <c r="M98" s="143">
        <v>60000</v>
      </c>
      <c r="N98" s="122" t="e">
        <f>M98*VLOOKUP($L98,#REF!,6,0)</f>
        <v>#REF!</v>
      </c>
      <c r="O98" s="123" t="e">
        <f t="shared" si="7"/>
        <v>#REF!</v>
      </c>
      <c r="P98" s="124" t="e">
        <f>VLOOKUP(L98,#REF!,3,0)</f>
        <v>#REF!</v>
      </c>
      <c r="Q98" s="125" t="e">
        <f t="shared" si="8"/>
        <v>#REF!</v>
      </c>
      <c r="R98" s="124" t="e">
        <f>VLOOKUP(L98,#REF!,4,0)</f>
        <v>#REF!</v>
      </c>
      <c r="S98" s="125" t="e">
        <f t="shared" si="9"/>
        <v>#REF!</v>
      </c>
      <c r="T98" s="125" t="e">
        <f t="shared" si="10"/>
        <v>#REF!</v>
      </c>
      <c r="U98" s="125" t="e">
        <f t="shared" si="11"/>
        <v>#REF!</v>
      </c>
      <c r="V98" s="125" t="e">
        <f t="shared" si="12"/>
        <v>#REF!</v>
      </c>
      <c r="W98" s="126"/>
      <c r="X98" s="128" t="s">
        <v>317</v>
      </c>
      <c r="Y98" s="126"/>
      <c r="Z98" s="128"/>
      <c r="AA98" s="128"/>
      <c r="AB98" s="128"/>
      <c r="AC98" s="128"/>
      <c r="AD98" s="126" t="s">
        <v>171</v>
      </c>
      <c r="AE98" s="126"/>
      <c r="AF98" s="129"/>
      <c r="AG98" s="116"/>
      <c r="AH98" s="128"/>
    </row>
    <row r="99" spans="1:34" s="33" customFormat="1" ht="17.25" customHeight="1">
      <c r="A99" s="144" t="s">
        <v>332</v>
      </c>
      <c r="B99" s="117" t="s">
        <v>147</v>
      </c>
      <c r="C99" s="118">
        <v>44753</v>
      </c>
      <c r="D99" s="119" t="s">
        <v>155</v>
      </c>
      <c r="E99" s="119" t="s">
        <v>168</v>
      </c>
      <c r="F99" s="120"/>
      <c r="G99" s="120"/>
      <c r="H99" s="120"/>
      <c r="I99" s="120"/>
      <c r="J99" s="120"/>
      <c r="K99" s="144" t="s">
        <v>332</v>
      </c>
      <c r="L99" s="129" t="s">
        <v>59</v>
      </c>
      <c r="M99" s="143">
        <v>20000</v>
      </c>
      <c r="N99" s="122" t="e">
        <f>M99*VLOOKUP($L99,#REF!,6,0)</f>
        <v>#REF!</v>
      </c>
      <c r="O99" s="123" t="e">
        <f t="shared" si="7"/>
        <v>#REF!</v>
      </c>
      <c r="P99" s="124" t="e">
        <f>VLOOKUP(L99,#REF!,3,0)</f>
        <v>#REF!</v>
      </c>
      <c r="Q99" s="125" t="e">
        <f t="shared" si="8"/>
        <v>#REF!</v>
      </c>
      <c r="R99" s="124" t="e">
        <f>VLOOKUP(L99,#REF!,4,0)</f>
        <v>#REF!</v>
      </c>
      <c r="S99" s="125" t="e">
        <f t="shared" si="9"/>
        <v>#REF!</v>
      </c>
      <c r="T99" s="125" t="e">
        <f t="shared" si="10"/>
        <v>#REF!</v>
      </c>
      <c r="U99" s="125" t="e">
        <f t="shared" si="11"/>
        <v>#REF!</v>
      </c>
      <c r="V99" s="125" t="e">
        <f t="shared" si="12"/>
        <v>#REF!</v>
      </c>
      <c r="W99" s="126"/>
      <c r="X99" s="128" t="s">
        <v>317</v>
      </c>
      <c r="Y99" s="126"/>
      <c r="Z99" s="128"/>
      <c r="AA99" s="128"/>
      <c r="AB99" s="128"/>
      <c r="AC99" s="128"/>
      <c r="AD99" s="126" t="s">
        <v>171</v>
      </c>
      <c r="AE99" s="126"/>
      <c r="AF99" s="129"/>
      <c r="AG99" s="116"/>
      <c r="AH99" s="128"/>
    </row>
    <row r="100" spans="1:34" s="33" customFormat="1" ht="17.25" customHeight="1">
      <c r="A100" s="144" t="s">
        <v>333</v>
      </c>
      <c r="B100" s="117" t="s">
        <v>147</v>
      </c>
      <c r="C100" s="118">
        <v>44753</v>
      </c>
      <c r="D100" s="119" t="s">
        <v>155</v>
      </c>
      <c r="E100" s="119" t="s">
        <v>168</v>
      </c>
      <c r="F100" s="120"/>
      <c r="G100" s="120"/>
      <c r="H100" s="120"/>
      <c r="I100" s="120"/>
      <c r="J100" s="120"/>
      <c r="K100" s="144" t="s">
        <v>333</v>
      </c>
      <c r="L100" s="129" t="s">
        <v>56</v>
      </c>
      <c r="M100" s="143">
        <v>1030000</v>
      </c>
      <c r="N100" s="122" t="e">
        <f>M100*VLOOKUP($L100,#REF!,6,0)</f>
        <v>#REF!</v>
      </c>
      <c r="O100" s="123" t="e">
        <f t="shared" si="7"/>
        <v>#REF!</v>
      </c>
      <c r="P100" s="124" t="e">
        <f>VLOOKUP(L100,#REF!,3,0)</f>
        <v>#REF!</v>
      </c>
      <c r="Q100" s="125" t="e">
        <f t="shared" si="8"/>
        <v>#REF!</v>
      </c>
      <c r="R100" s="124" t="e">
        <f>VLOOKUP(L100,#REF!,4,0)</f>
        <v>#REF!</v>
      </c>
      <c r="S100" s="125" t="e">
        <f t="shared" si="9"/>
        <v>#REF!</v>
      </c>
      <c r="T100" s="125" t="e">
        <f t="shared" si="10"/>
        <v>#REF!</v>
      </c>
      <c r="U100" s="125" t="e">
        <f t="shared" si="11"/>
        <v>#REF!</v>
      </c>
      <c r="V100" s="125" t="e">
        <f t="shared" si="12"/>
        <v>#REF!</v>
      </c>
      <c r="W100" s="126"/>
      <c r="X100" s="128" t="s">
        <v>317</v>
      </c>
      <c r="Y100" s="126"/>
      <c r="Z100" s="128"/>
      <c r="AA100" s="128"/>
      <c r="AB100" s="128"/>
      <c r="AC100" s="128"/>
      <c r="AD100" s="126" t="s">
        <v>171</v>
      </c>
      <c r="AE100" s="126"/>
      <c r="AF100" s="129"/>
      <c r="AG100" s="116"/>
      <c r="AH100" s="128"/>
    </row>
    <row r="101" spans="1:34" s="33" customFormat="1" ht="17.25" customHeight="1">
      <c r="A101" s="144" t="s">
        <v>334</v>
      </c>
      <c r="B101" s="117" t="s">
        <v>147</v>
      </c>
      <c r="C101" s="118">
        <v>44753</v>
      </c>
      <c r="D101" s="119" t="s">
        <v>155</v>
      </c>
      <c r="E101" s="119" t="s">
        <v>168</v>
      </c>
      <c r="F101" s="120"/>
      <c r="G101" s="120"/>
      <c r="H101" s="120"/>
      <c r="I101" s="120"/>
      <c r="J101" s="120"/>
      <c r="K101" s="144" t="s">
        <v>334</v>
      </c>
      <c r="L101" s="129" t="s">
        <v>56</v>
      </c>
      <c r="M101" s="143">
        <v>1030000</v>
      </c>
      <c r="N101" s="122" t="e">
        <f>M101*VLOOKUP($L101,#REF!,6,0)</f>
        <v>#REF!</v>
      </c>
      <c r="O101" s="123" t="e">
        <f t="shared" si="7"/>
        <v>#REF!</v>
      </c>
      <c r="P101" s="124" t="e">
        <f>VLOOKUP(L101,#REF!,3,0)</f>
        <v>#REF!</v>
      </c>
      <c r="Q101" s="125" t="e">
        <f t="shared" si="8"/>
        <v>#REF!</v>
      </c>
      <c r="R101" s="124" t="e">
        <f>VLOOKUP(L101,#REF!,4,0)</f>
        <v>#REF!</v>
      </c>
      <c r="S101" s="125" t="e">
        <f t="shared" si="9"/>
        <v>#REF!</v>
      </c>
      <c r="T101" s="125" t="e">
        <f t="shared" si="10"/>
        <v>#REF!</v>
      </c>
      <c r="U101" s="125" t="e">
        <f t="shared" si="11"/>
        <v>#REF!</v>
      </c>
      <c r="V101" s="125" t="e">
        <f t="shared" si="12"/>
        <v>#REF!</v>
      </c>
      <c r="W101" s="126"/>
      <c r="X101" s="128" t="s">
        <v>317</v>
      </c>
      <c r="Y101" s="126"/>
      <c r="Z101" s="128"/>
      <c r="AA101" s="128"/>
      <c r="AB101" s="128"/>
      <c r="AC101" s="128"/>
      <c r="AD101" s="126" t="s">
        <v>171</v>
      </c>
      <c r="AE101" s="126"/>
      <c r="AF101" s="129"/>
      <c r="AG101" s="116"/>
      <c r="AH101" s="128"/>
    </row>
    <row r="102" spans="1:34" s="33" customFormat="1" ht="17.25" customHeight="1">
      <c r="A102" s="144" t="s">
        <v>335</v>
      </c>
      <c r="B102" s="117" t="s">
        <v>147</v>
      </c>
      <c r="C102" s="118">
        <v>44753</v>
      </c>
      <c r="D102" s="119" t="s">
        <v>155</v>
      </c>
      <c r="E102" s="119" t="s">
        <v>168</v>
      </c>
      <c r="F102" s="120"/>
      <c r="G102" s="120"/>
      <c r="H102" s="120"/>
      <c r="I102" s="120"/>
      <c r="J102" s="120"/>
      <c r="K102" s="144" t="s">
        <v>335</v>
      </c>
      <c r="L102" s="129" t="s">
        <v>56</v>
      </c>
      <c r="M102" s="132">
        <v>400000</v>
      </c>
      <c r="N102" s="122" t="e">
        <f>M102*VLOOKUP($L102,#REF!,6,0)</f>
        <v>#REF!</v>
      </c>
      <c r="O102" s="123" t="e">
        <f t="shared" si="7"/>
        <v>#REF!</v>
      </c>
      <c r="P102" s="124" t="e">
        <f>VLOOKUP(L102,#REF!,3,0)</f>
        <v>#REF!</v>
      </c>
      <c r="Q102" s="125" t="e">
        <f t="shared" si="8"/>
        <v>#REF!</v>
      </c>
      <c r="R102" s="124" t="e">
        <f>VLOOKUP(L102,#REF!,4,0)</f>
        <v>#REF!</v>
      </c>
      <c r="S102" s="125" t="e">
        <f t="shared" si="9"/>
        <v>#REF!</v>
      </c>
      <c r="T102" s="125" t="e">
        <f t="shared" si="10"/>
        <v>#REF!</v>
      </c>
      <c r="U102" s="125" t="e">
        <f t="shared" si="11"/>
        <v>#REF!</v>
      </c>
      <c r="V102" s="125" t="e">
        <f t="shared" si="12"/>
        <v>#REF!</v>
      </c>
      <c r="W102" s="126"/>
      <c r="X102" s="128" t="s">
        <v>320</v>
      </c>
      <c r="Y102" s="126"/>
      <c r="Z102" s="128"/>
      <c r="AA102" s="128"/>
      <c r="AB102" s="128"/>
      <c r="AC102" s="128"/>
      <c r="AD102" s="126" t="s">
        <v>171</v>
      </c>
      <c r="AE102" s="126"/>
      <c r="AF102" s="129"/>
      <c r="AG102" s="116"/>
      <c r="AH102" s="128"/>
    </row>
    <row r="103" spans="1:34" s="33" customFormat="1" ht="17.25" customHeight="1">
      <c r="A103" s="176" t="s">
        <v>336</v>
      </c>
      <c r="B103" s="117" t="s">
        <v>147</v>
      </c>
      <c r="C103" s="118">
        <v>44753</v>
      </c>
      <c r="D103" s="119" t="s">
        <v>155</v>
      </c>
      <c r="E103" s="119" t="s">
        <v>168</v>
      </c>
      <c r="F103" s="120"/>
      <c r="G103" s="120"/>
      <c r="H103" s="120"/>
      <c r="I103" s="120"/>
      <c r="J103" s="120"/>
      <c r="K103" s="176" t="s">
        <v>336</v>
      </c>
      <c r="L103" s="129" t="s">
        <v>56</v>
      </c>
      <c r="M103" s="132">
        <v>400000</v>
      </c>
      <c r="N103" s="122" t="e">
        <f>M103*VLOOKUP($L103,#REF!,6,0)</f>
        <v>#REF!</v>
      </c>
      <c r="O103" s="123" t="e">
        <f t="shared" si="7"/>
        <v>#REF!</v>
      </c>
      <c r="P103" s="124" t="e">
        <f>VLOOKUP(L103,#REF!,3,0)</f>
        <v>#REF!</v>
      </c>
      <c r="Q103" s="125" t="e">
        <f t="shared" si="8"/>
        <v>#REF!</v>
      </c>
      <c r="R103" s="124" t="e">
        <f>VLOOKUP(L103,#REF!,4,0)</f>
        <v>#REF!</v>
      </c>
      <c r="S103" s="125" t="e">
        <f t="shared" si="9"/>
        <v>#REF!</v>
      </c>
      <c r="T103" s="125" t="e">
        <f t="shared" si="10"/>
        <v>#REF!</v>
      </c>
      <c r="U103" s="125" t="e">
        <f t="shared" si="11"/>
        <v>#REF!</v>
      </c>
      <c r="V103" s="125" t="e">
        <f t="shared" si="12"/>
        <v>#REF!</v>
      </c>
      <c r="W103" s="126"/>
      <c r="X103" s="128" t="s">
        <v>320</v>
      </c>
      <c r="Y103" s="126"/>
      <c r="Z103" s="128"/>
      <c r="AA103" s="128"/>
      <c r="AB103" s="128"/>
      <c r="AC103" s="128"/>
      <c r="AD103" s="126" t="s">
        <v>171</v>
      </c>
      <c r="AE103" s="126"/>
      <c r="AF103" s="129"/>
      <c r="AG103" s="116"/>
      <c r="AH103" s="128"/>
    </row>
    <row r="104" spans="1:34" s="33" customFormat="1" ht="17.25" customHeight="1">
      <c r="A104" s="176" t="s">
        <v>337</v>
      </c>
      <c r="B104" s="117" t="s">
        <v>147</v>
      </c>
      <c r="C104" s="118">
        <v>44753</v>
      </c>
      <c r="D104" s="119" t="s">
        <v>155</v>
      </c>
      <c r="E104" s="119" t="s">
        <v>168</v>
      </c>
      <c r="F104" s="120"/>
      <c r="G104" s="120"/>
      <c r="H104" s="120"/>
      <c r="I104" s="120"/>
      <c r="J104" s="120"/>
      <c r="K104" s="176" t="s">
        <v>337</v>
      </c>
      <c r="L104" s="129" t="s">
        <v>56</v>
      </c>
      <c r="M104" s="132">
        <v>400000</v>
      </c>
      <c r="N104" s="122" t="e">
        <f>M104*VLOOKUP($L104,#REF!,6,0)</f>
        <v>#REF!</v>
      </c>
      <c r="O104" s="123" t="e">
        <f t="shared" si="7"/>
        <v>#REF!</v>
      </c>
      <c r="P104" s="124" t="e">
        <f>VLOOKUP(L104,#REF!,3,0)</f>
        <v>#REF!</v>
      </c>
      <c r="Q104" s="125" t="e">
        <f t="shared" si="8"/>
        <v>#REF!</v>
      </c>
      <c r="R104" s="124" t="e">
        <f>VLOOKUP(L104,#REF!,4,0)</f>
        <v>#REF!</v>
      </c>
      <c r="S104" s="125" t="e">
        <f t="shared" si="9"/>
        <v>#REF!</v>
      </c>
      <c r="T104" s="125" t="e">
        <f t="shared" si="10"/>
        <v>#REF!</v>
      </c>
      <c r="U104" s="125" t="e">
        <f t="shared" si="11"/>
        <v>#REF!</v>
      </c>
      <c r="V104" s="125" t="e">
        <f t="shared" si="12"/>
        <v>#REF!</v>
      </c>
      <c r="W104" s="126"/>
      <c r="X104" s="128" t="s">
        <v>320</v>
      </c>
      <c r="Y104" s="126"/>
      <c r="Z104" s="128"/>
      <c r="AA104" s="128"/>
      <c r="AB104" s="128"/>
      <c r="AC104" s="128"/>
      <c r="AD104" s="126" t="s">
        <v>171</v>
      </c>
      <c r="AE104" s="126"/>
      <c r="AF104" s="129"/>
      <c r="AG104" s="116"/>
      <c r="AH104" s="128"/>
    </row>
    <row r="105" spans="1:34" s="33" customFormat="1" ht="17.25" customHeight="1">
      <c r="A105" s="176" t="s">
        <v>338</v>
      </c>
      <c r="B105" s="117" t="s">
        <v>147</v>
      </c>
      <c r="C105" s="118">
        <v>44753</v>
      </c>
      <c r="D105" s="119" t="s">
        <v>155</v>
      </c>
      <c r="E105" s="119" t="s">
        <v>168</v>
      </c>
      <c r="F105" s="120"/>
      <c r="G105" s="120"/>
      <c r="H105" s="120"/>
      <c r="I105" s="120"/>
      <c r="J105" s="120"/>
      <c r="K105" s="176" t="s">
        <v>338</v>
      </c>
      <c r="L105" s="129" t="s">
        <v>56</v>
      </c>
      <c r="M105" s="132">
        <v>400000</v>
      </c>
      <c r="N105" s="122" t="e">
        <f>M105*VLOOKUP($L105,#REF!,6,0)</f>
        <v>#REF!</v>
      </c>
      <c r="O105" s="123" t="e">
        <f t="shared" si="7"/>
        <v>#REF!</v>
      </c>
      <c r="P105" s="124" t="e">
        <f>VLOOKUP(L105,#REF!,3,0)</f>
        <v>#REF!</v>
      </c>
      <c r="Q105" s="125" t="e">
        <f t="shared" si="8"/>
        <v>#REF!</v>
      </c>
      <c r="R105" s="124" t="e">
        <f>VLOOKUP(L105,#REF!,4,0)</f>
        <v>#REF!</v>
      </c>
      <c r="S105" s="125" t="e">
        <f t="shared" si="9"/>
        <v>#REF!</v>
      </c>
      <c r="T105" s="125" t="e">
        <f t="shared" si="10"/>
        <v>#REF!</v>
      </c>
      <c r="U105" s="125" t="e">
        <f t="shared" si="11"/>
        <v>#REF!</v>
      </c>
      <c r="V105" s="125" t="e">
        <f t="shared" si="12"/>
        <v>#REF!</v>
      </c>
      <c r="W105" s="126"/>
      <c r="X105" s="128" t="s">
        <v>320</v>
      </c>
      <c r="Y105" s="126"/>
      <c r="Z105" s="128"/>
      <c r="AA105" s="128"/>
      <c r="AB105" s="128"/>
      <c r="AC105" s="128"/>
      <c r="AD105" s="126" t="s">
        <v>171</v>
      </c>
      <c r="AE105" s="126"/>
      <c r="AF105" s="129"/>
      <c r="AG105" s="116"/>
      <c r="AH105" s="128"/>
    </row>
    <row r="106" spans="1:34" s="33" customFormat="1" ht="17.25" customHeight="1">
      <c r="A106" s="176" t="s">
        <v>339</v>
      </c>
      <c r="B106" s="117" t="s">
        <v>147</v>
      </c>
      <c r="C106" s="118">
        <v>44753</v>
      </c>
      <c r="D106" s="119" t="s">
        <v>155</v>
      </c>
      <c r="E106" s="119" t="s">
        <v>168</v>
      </c>
      <c r="F106" s="120"/>
      <c r="G106" s="120"/>
      <c r="H106" s="120"/>
      <c r="I106" s="120"/>
      <c r="J106" s="120"/>
      <c r="K106" s="176" t="s">
        <v>339</v>
      </c>
      <c r="L106" s="129" t="s">
        <v>56</v>
      </c>
      <c r="M106" s="132">
        <v>400000</v>
      </c>
      <c r="N106" s="122" t="e">
        <f>M106*VLOOKUP($L106,#REF!,6,0)</f>
        <v>#REF!</v>
      </c>
      <c r="O106" s="123" t="e">
        <f t="shared" si="7"/>
        <v>#REF!</v>
      </c>
      <c r="P106" s="124" t="e">
        <f>VLOOKUP(L106,#REF!,3,0)</f>
        <v>#REF!</v>
      </c>
      <c r="Q106" s="125" t="e">
        <f t="shared" si="8"/>
        <v>#REF!</v>
      </c>
      <c r="R106" s="124" t="e">
        <f>VLOOKUP(L106,#REF!,4,0)</f>
        <v>#REF!</v>
      </c>
      <c r="S106" s="125" t="e">
        <f t="shared" si="9"/>
        <v>#REF!</v>
      </c>
      <c r="T106" s="125" t="e">
        <f t="shared" si="10"/>
        <v>#REF!</v>
      </c>
      <c r="U106" s="125" t="e">
        <f t="shared" si="11"/>
        <v>#REF!</v>
      </c>
      <c r="V106" s="125" t="e">
        <f t="shared" si="12"/>
        <v>#REF!</v>
      </c>
      <c r="W106" s="126"/>
      <c r="X106" s="128" t="s">
        <v>320</v>
      </c>
      <c r="Y106" s="126"/>
      <c r="Z106" s="128"/>
      <c r="AA106" s="128"/>
      <c r="AB106" s="128"/>
      <c r="AC106" s="128"/>
      <c r="AD106" s="126" t="s">
        <v>171</v>
      </c>
      <c r="AE106" s="126"/>
      <c r="AF106" s="129"/>
      <c r="AG106" s="116"/>
      <c r="AH106" s="128"/>
    </row>
    <row r="107" spans="1:34" s="38" customFormat="1" ht="17.25" customHeight="1">
      <c r="A107" s="176" t="s">
        <v>340</v>
      </c>
      <c r="B107" s="117" t="s">
        <v>147</v>
      </c>
      <c r="C107" s="118">
        <v>44753</v>
      </c>
      <c r="D107" s="119" t="s">
        <v>155</v>
      </c>
      <c r="E107" s="119" t="s">
        <v>168</v>
      </c>
      <c r="F107" s="120"/>
      <c r="G107" s="120"/>
      <c r="H107" s="120"/>
      <c r="I107" s="120"/>
      <c r="J107" s="120"/>
      <c r="K107" s="176" t="s">
        <v>340</v>
      </c>
      <c r="L107" s="129" t="s">
        <v>56</v>
      </c>
      <c r="M107" s="143">
        <v>230000</v>
      </c>
      <c r="N107" s="122" t="e">
        <f>M107*VLOOKUP($L107,#REF!,6,0)</f>
        <v>#REF!</v>
      </c>
      <c r="O107" s="123" t="e">
        <f t="shared" si="7"/>
        <v>#REF!</v>
      </c>
      <c r="P107" s="124" t="e">
        <f>VLOOKUP(L107,#REF!,3,0)</f>
        <v>#REF!</v>
      </c>
      <c r="Q107" s="125" t="e">
        <f t="shared" si="8"/>
        <v>#REF!</v>
      </c>
      <c r="R107" s="124" t="e">
        <f>VLOOKUP(L107,#REF!,4,0)</f>
        <v>#REF!</v>
      </c>
      <c r="S107" s="125" t="e">
        <f t="shared" si="9"/>
        <v>#REF!</v>
      </c>
      <c r="T107" s="125" t="e">
        <f t="shared" si="10"/>
        <v>#REF!</v>
      </c>
      <c r="U107" s="125" t="e">
        <f t="shared" si="11"/>
        <v>#REF!</v>
      </c>
      <c r="V107" s="125" t="e">
        <f t="shared" si="12"/>
        <v>#REF!</v>
      </c>
      <c r="W107" s="126"/>
      <c r="X107" s="128" t="s">
        <v>320</v>
      </c>
      <c r="Y107" s="126"/>
      <c r="Z107" s="128"/>
      <c r="AA107" s="128"/>
      <c r="AB107" s="128"/>
      <c r="AC107" s="128"/>
      <c r="AD107" s="126" t="s">
        <v>171</v>
      </c>
      <c r="AE107" s="126"/>
      <c r="AF107" s="129"/>
      <c r="AG107" s="116"/>
      <c r="AH107" s="128"/>
    </row>
    <row r="108" spans="1:34" s="38" customFormat="1" ht="17.25" customHeight="1">
      <c r="A108" s="176" t="s">
        <v>341</v>
      </c>
      <c r="B108" s="117" t="s">
        <v>147</v>
      </c>
      <c r="C108" s="118">
        <v>44753</v>
      </c>
      <c r="D108" s="119" t="s">
        <v>155</v>
      </c>
      <c r="E108" s="119" t="s">
        <v>168</v>
      </c>
      <c r="F108" s="120"/>
      <c r="G108" s="120"/>
      <c r="H108" s="120"/>
      <c r="I108" s="120"/>
      <c r="J108" s="120"/>
      <c r="K108" s="176" t="s">
        <v>341</v>
      </c>
      <c r="L108" s="129" t="s">
        <v>56</v>
      </c>
      <c r="M108" s="143">
        <v>230000</v>
      </c>
      <c r="N108" s="122" t="e">
        <f>M108*VLOOKUP($L108,#REF!,6,0)</f>
        <v>#REF!</v>
      </c>
      <c r="O108" s="123" t="e">
        <f t="shared" si="7"/>
        <v>#REF!</v>
      </c>
      <c r="P108" s="124" t="e">
        <f>VLOOKUP(L108,#REF!,3,0)</f>
        <v>#REF!</v>
      </c>
      <c r="Q108" s="125" t="e">
        <f t="shared" si="8"/>
        <v>#REF!</v>
      </c>
      <c r="R108" s="124" t="e">
        <f>VLOOKUP(L108,#REF!,4,0)</f>
        <v>#REF!</v>
      </c>
      <c r="S108" s="125" t="e">
        <f t="shared" si="9"/>
        <v>#REF!</v>
      </c>
      <c r="T108" s="125" t="e">
        <f t="shared" si="10"/>
        <v>#REF!</v>
      </c>
      <c r="U108" s="125" t="e">
        <f t="shared" si="11"/>
        <v>#REF!</v>
      </c>
      <c r="V108" s="125" t="e">
        <f t="shared" si="12"/>
        <v>#REF!</v>
      </c>
      <c r="W108" s="126"/>
      <c r="X108" s="128" t="s">
        <v>320</v>
      </c>
      <c r="Y108" s="126"/>
      <c r="Z108" s="128"/>
      <c r="AA108" s="128"/>
      <c r="AB108" s="128"/>
      <c r="AC108" s="128"/>
      <c r="AD108" s="126" t="s">
        <v>171</v>
      </c>
      <c r="AE108" s="126"/>
      <c r="AF108" s="129"/>
      <c r="AG108" s="116"/>
      <c r="AH108" s="128"/>
    </row>
    <row r="109" spans="1:34" s="38" customFormat="1" ht="17.25" customHeight="1">
      <c r="A109" s="176" t="s">
        <v>342</v>
      </c>
      <c r="B109" s="117" t="s">
        <v>147</v>
      </c>
      <c r="C109" s="118">
        <v>44753</v>
      </c>
      <c r="D109" s="119" t="s">
        <v>155</v>
      </c>
      <c r="E109" s="119" t="s">
        <v>168</v>
      </c>
      <c r="F109" s="120"/>
      <c r="G109" s="120"/>
      <c r="H109" s="120"/>
      <c r="I109" s="120"/>
      <c r="J109" s="120"/>
      <c r="K109" s="176" t="s">
        <v>342</v>
      </c>
      <c r="L109" s="129" t="s">
        <v>56</v>
      </c>
      <c r="M109" s="143">
        <v>230000</v>
      </c>
      <c r="N109" s="122" t="e">
        <f>M109*VLOOKUP($L109,#REF!,6,0)</f>
        <v>#REF!</v>
      </c>
      <c r="O109" s="123" t="e">
        <f t="shared" si="7"/>
        <v>#REF!</v>
      </c>
      <c r="P109" s="124" t="e">
        <f>VLOOKUP(L109,#REF!,3,0)</f>
        <v>#REF!</v>
      </c>
      <c r="Q109" s="125" t="e">
        <f t="shared" si="8"/>
        <v>#REF!</v>
      </c>
      <c r="R109" s="124" t="e">
        <f>VLOOKUP(L109,#REF!,4,0)</f>
        <v>#REF!</v>
      </c>
      <c r="S109" s="125" t="e">
        <f t="shared" si="9"/>
        <v>#REF!</v>
      </c>
      <c r="T109" s="125" t="e">
        <f t="shared" si="10"/>
        <v>#REF!</v>
      </c>
      <c r="U109" s="125" t="e">
        <f t="shared" si="11"/>
        <v>#REF!</v>
      </c>
      <c r="V109" s="125" t="e">
        <f t="shared" si="12"/>
        <v>#REF!</v>
      </c>
      <c r="W109" s="126"/>
      <c r="X109" s="128" t="s">
        <v>320</v>
      </c>
      <c r="Y109" s="126"/>
      <c r="Z109" s="128"/>
      <c r="AA109" s="128"/>
      <c r="AB109" s="128"/>
      <c r="AC109" s="128"/>
      <c r="AD109" s="126" t="s">
        <v>171</v>
      </c>
      <c r="AE109" s="126"/>
      <c r="AF109" s="129"/>
      <c r="AG109" s="116"/>
      <c r="AH109" s="128"/>
    </row>
    <row r="110" spans="1:34" s="38" customFormat="1" ht="17.25" customHeight="1">
      <c r="A110" s="176" t="s">
        <v>343</v>
      </c>
      <c r="B110" s="117" t="s">
        <v>147</v>
      </c>
      <c r="C110" s="118">
        <v>44753</v>
      </c>
      <c r="D110" s="119" t="s">
        <v>155</v>
      </c>
      <c r="E110" s="119" t="s">
        <v>168</v>
      </c>
      <c r="F110" s="120"/>
      <c r="G110" s="120"/>
      <c r="H110" s="120"/>
      <c r="I110" s="120"/>
      <c r="J110" s="120"/>
      <c r="K110" s="176" t="s">
        <v>343</v>
      </c>
      <c r="L110" s="129" t="s">
        <v>56</v>
      </c>
      <c r="M110" s="143">
        <v>230000</v>
      </c>
      <c r="N110" s="122" t="e">
        <f>M110*VLOOKUP($L110,#REF!,6,0)</f>
        <v>#REF!</v>
      </c>
      <c r="O110" s="123" t="e">
        <f t="shared" si="7"/>
        <v>#REF!</v>
      </c>
      <c r="P110" s="124" t="e">
        <f>VLOOKUP(L110,#REF!,3,0)</f>
        <v>#REF!</v>
      </c>
      <c r="Q110" s="125" t="e">
        <f t="shared" si="8"/>
        <v>#REF!</v>
      </c>
      <c r="R110" s="124" t="e">
        <f>VLOOKUP(L110,#REF!,4,0)</f>
        <v>#REF!</v>
      </c>
      <c r="S110" s="125" t="e">
        <f t="shared" si="9"/>
        <v>#REF!</v>
      </c>
      <c r="T110" s="125" t="e">
        <f t="shared" si="10"/>
        <v>#REF!</v>
      </c>
      <c r="U110" s="125" t="e">
        <f t="shared" si="11"/>
        <v>#REF!</v>
      </c>
      <c r="V110" s="125" t="e">
        <f t="shared" si="12"/>
        <v>#REF!</v>
      </c>
      <c r="W110" s="126"/>
      <c r="X110" s="128" t="s">
        <v>320</v>
      </c>
      <c r="Y110" s="126"/>
      <c r="Z110" s="128"/>
      <c r="AA110" s="128"/>
      <c r="AB110" s="128"/>
      <c r="AC110" s="128"/>
      <c r="AD110" s="126" t="s">
        <v>171</v>
      </c>
      <c r="AE110" s="126"/>
      <c r="AF110" s="129"/>
      <c r="AG110" s="116"/>
      <c r="AH110" s="128"/>
    </row>
    <row r="111" spans="1:34" s="38" customFormat="1" ht="17.25" customHeight="1">
      <c r="A111" s="176" t="s">
        <v>344</v>
      </c>
      <c r="B111" s="117" t="s">
        <v>147</v>
      </c>
      <c r="C111" s="118">
        <v>44753</v>
      </c>
      <c r="D111" s="119" t="s">
        <v>155</v>
      </c>
      <c r="E111" s="119" t="s">
        <v>168</v>
      </c>
      <c r="F111" s="120"/>
      <c r="G111" s="120"/>
      <c r="H111" s="120"/>
      <c r="I111" s="120"/>
      <c r="J111" s="120"/>
      <c r="K111" s="176" t="s">
        <v>344</v>
      </c>
      <c r="L111" s="129" t="s">
        <v>56</v>
      </c>
      <c r="M111" s="143">
        <v>230000</v>
      </c>
      <c r="N111" s="122" t="e">
        <f>M111*VLOOKUP($L111,#REF!,6,0)</f>
        <v>#REF!</v>
      </c>
      <c r="O111" s="123" t="e">
        <f t="shared" si="7"/>
        <v>#REF!</v>
      </c>
      <c r="P111" s="124" t="e">
        <f>VLOOKUP(L111,#REF!,3,0)</f>
        <v>#REF!</v>
      </c>
      <c r="Q111" s="125" t="e">
        <f t="shared" si="8"/>
        <v>#REF!</v>
      </c>
      <c r="R111" s="124" t="e">
        <f>VLOOKUP(L111,#REF!,4,0)</f>
        <v>#REF!</v>
      </c>
      <c r="S111" s="125" t="e">
        <f t="shared" si="9"/>
        <v>#REF!</v>
      </c>
      <c r="T111" s="125" t="e">
        <f t="shared" si="10"/>
        <v>#REF!</v>
      </c>
      <c r="U111" s="125" t="e">
        <f t="shared" si="11"/>
        <v>#REF!</v>
      </c>
      <c r="V111" s="125" t="e">
        <f t="shared" si="12"/>
        <v>#REF!</v>
      </c>
      <c r="W111" s="126"/>
      <c r="X111" s="128" t="s">
        <v>320</v>
      </c>
      <c r="Y111" s="126"/>
      <c r="Z111" s="128"/>
      <c r="AA111" s="128"/>
      <c r="AB111" s="128"/>
      <c r="AC111" s="128"/>
      <c r="AD111" s="126" t="s">
        <v>171</v>
      </c>
      <c r="AE111" s="126"/>
      <c r="AF111" s="129"/>
      <c r="AG111" s="116"/>
      <c r="AH111" s="128"/>
    </row>
    <row r="112" spans="1:34" s="38" customFormat="1" ht="17.25" customHeight="1">
      <c r="A112" s="176" t="s">
        <v>345</v>
      </c>
      <c r="B112" s="117" t="s">
        <v>147</v>
      </c>
      <c r="C112" s="118">
        <v>44753</v>
      </c>
      <c r="D112" s="119" t="s">
        <v>155</v>
      </c>
      <c r="E112" s="119" t="s">
        <v>168</v>
      </c>
      <c r="F112" s="120"/>
      <c r="G112" s="120"/>
      <c r="H112" s="120"/>
      <c r="I112" s="120"/>
      <c r="J112" s="120"/>
      <c r="K112" s="176" t="s">
        <v>345</v>
      </c>
      <c r="L112" s="129" t="s">
        <v>56</v>
      </c>
      <c r="M112" s="143">
        <v>230000</v>
      </c>
      <c r="N112" s="122" t="e">
        <f>M112*VLOOKUP($L112,#REF!,6,0)</f>
        <v>#REF!</v>
      </c>
      <c r="O112" s="123" t="e">
        <f t="shared" si="7"/>
        <v>#REF!</v>
      </c>
      <c r="P112" s="124" t="e">
        <f>VLOOKUP(L112,#REF!,3,0)</f>
        <v>#REF!</v>
      </c>
      <c r="Q112" s="125" t="e">
        <f t="shared" si="8"/>
        <v>#REF!</v>
      </c>
      <c r="R112" s="124" t="e">
        <f>VLOOKUP(L112,#REF!,4,0)</f>
        <v>#REF!</v>
      </c>
      <c r="S112" s="125" t="e">
        <f t="shared" si="9"/>
        <v>#REF!</v>
      </c>
      <c r="T112" s="125" t="e">
        <f t="shared" si="10"/>
        <v>#REF!</v>
      </c>
      <c r="U112" s="125" t="e">
        <f t="shared" si="11"/>
        <v>#REF!</v>
      </c>
      <c r="V112" s="125" t="e">
        <f t="shared" si="12"/>
        <v>#REF!</v>
      </c>
      <c r="W112" s="126"/>
      <c r="X112" s="128" t="s">
        <v>320</v>
      </c>
      <c r="Y112" s="126"/>
      <c r="Z112" s="128"/>
      <c r="AA112" s="128"/>
      <c r="AB112" s="128"/>
      <c r="AC112" s="128"/>
      <c r="AD112" s="126" t="s">
        <v>171</v>
      </c>
      <c r="AE112" s="126"/>
      <c r="AF112" s="129"/>
      <c r="AG112" s="116"/>
      <c r="AH112" s="128"/>
    </row>
    <row r="113" spans="1:34" s="38" customFormat="1" ht="17.25" customHeight="1">
      <c r="A113" s="144" t="s">
        <v>346</v>
      </c>
      <c r="B113" s="117" t="s">
        <v>147</v>
      </c>
      <c r="C113" s="177">
        <v>44754</v>
      </c>
      <c r="D113" s="175" t="s">
        <v>148</v>
      </c>
      <c r="E113" s="175" t="s">
        <v>149</v>
      </c>
      <c r="F113" s="102"/>
      <c r="G113" s="120"/>
      <c r="H113" s="102"/>
      <c r="I113" s="102"/>
      <c r="J113" s="102"/>
      <c r="K113" s="144" t="s">
        <v>346</v>
      </c>
      <c r="L113" s="350" t="s">
        <v>23</v>
      </c>
      <c r="M113" s="132">
        <v>2159891</v>
      </c>
      <c r="N113" s="122" t="e">
        <f>M113*VLOOKUP($L113,#REF!,6,0)</f>
        <v>#REF!</v>
      </c>
      <c r="O113" s="123" t="e">
        <f t="shared" si="7"/>
        <v>#REF!</v>
      </c>
      <c r="P113" s="124" t="e">
        <f>VLOOKUP(L113,#REF!,3,0)</f>
        <v>#REF!</v>
      </c>
      <c r="Q113" s="125" t="e">
        <f t="shared" si="8"/>
        <v>#REF!</v>
      </c>
      <c r="R113" s="124" t="e">
        <f>VLOOKUP(L113,#REF!,4,0)</f>
        <v>#REF!</v>
      </c>
      <c r="S113" s="125" t="e">
        <f t="shared" si="9"/>
        <v>#REF!</v>
      </c>
      <c r="T113" s="125" t="e">
        <f t="shared" si="10"/>
        <v>#REF!</v>
      </c>
      <c r="U113" s="125" t="e">
        <f t="shared" si="11"/>
        <v>#REF!</v>
      </c>
      <c r="V113" s="125" t="e">
        <f t="shared" si="12"/>
        <v>#REF!</v>
      </c>
      <c r="W113" s="126"/>
      <c r="X113" s="127" t="s">
        <v>347</v>
      </c>
      <c r="Y113" s="126"/>
      <c r="Z113" s="128"/>
      <c r="AA113" s="128"/>
      <c r="AB113" s="128"/>
      <c r="AC113" s="128"/>
      <c r="AD113" s="126" t="s">
        <v>171</v>
      </c>
      <c r="AE113" s="126"/>
      <c r="AF113" s="129" t="s">
        <v>348</v>
      </c>
      <c r="AG113" s="116"/>
      <c r="AH113" s="128"/>
    </row>
    <row r="114" spans="1:34" s="38" customFormat="1" ht="17.25" customHeight="1">
      <c r="A114" s="144" t="s">
        <v>349</v>
      </c>
      <c r="B114" s="117" t="s">
        <v>147</v>
      </c>
      <c r="C114" s="177">
        <v>44754</v>
      </c>
      <c r="D114" s="175" t="s">
        <v>148</v>
      </c>
      <c r="E114" s="175" t="s">
        <v>149</v>
      </c>
      <c r="F114" s="102"/>
      <c r="G114" s="120"/>
      <c r="H114" s="102"/>
      <c r="I114" s="102"/>
      <c r="J114" s="102"/>
      <c r="K114" s="144" t="s">
        <v>349</v>
      </c>
      <c r="L114" s="350" t="s">
        <v>23</v>
      </c>
      <c r="M114" s="132">
        <v>2165246</v>
      </c>
      <c r="N114" s="122" t="e">
        <f>M114*VLOOKUP($L114,#REF!,6,0)</f>
        <v>#REF!</v>
      </c>
      <c r="O114" s="123" t="e">
        <f t="shared" si="7"/>
        <v>#REF!</v>
      </c>
      <c r="P114" s="124" t="e">
        <f>VLOOKUP(L114,#REF!,3,0)</f>
        <v>#REF!</v>
      </c>
      <c r="Q114" s="125" t="e">
        <f t="shared" si="8"/>
        <v>#REF!</v>
      </c>
      <c r="R114" s="124" t="e">
        <f>VLOOKUP(L114,#REF!,4,0)</f>
        <v>#REF!</v>
      </c>
      <c r="S114" s="125" t="e">
        <f t="shared" si="9"/>
        <v>#REF!</v>
      </c>
      <c r="T114" s="125" t="e">
        <f t="shared" si="10"/>
        <v>#REF!</v>
      </c>
      <c r="U114" s="125" t="e">
        <f t="shared" si="11"/>
        <v>#REF!</v>
      </c>
      <c r="V114" s="125" t="e">
        <f t="shared" si="12"/>
        <v>#REF!</v>
      </c>
      <c r="W114" s="126"/>
      <c r="X114" s="127" t="s">
        <v>347</v>
      </c>
      <c r="Y114" s="126"/>
      <c r="Z114" s="128"/>
      <c r="AA114" s="128"/>
      <c r="AB114" s="128"/>
      <c r="AC114" s="128"/>
      <c r="AD114" s="126" t="s">
        <v>171</v>
      </c>
      <c r="AE114" s="126"/>
      <c r="AF114" s="129" t="s">
        <v>348</v>
      </c>
      <c r="AG114" s="116"/>
      <c r="AH114" s="128"/>
    </row>
    <row r="115" spans="1:34" s="38" customFormat="1" ht="17.25" customHeight="1">
      <c r="A115" s="144" t="s">
        <v>350</v>
      </c>
      <c r="B115" s="117" t="s">
        <v>147</v>
      </c>
      <c r="C115" s="177">
        <v>44754</v>
      </c>
      <c r="D115" s="175" t="s">
        <v>148</v>
      </c>
      <c r="E115" s="175" t="s">
        <v>149</v>
      </c>
      <c r="F115" s="102"/>
      <c r="G115" s="120"/>
      <c r="H115" s="102"/>
      <c r="I115" s="102"/>
      <c r="J115" s="102"/>
      <c r="K115" s="144" t="s">
        <v>350</v>
      </c>
      <c r="L115" s="350" t="s">
        <v>23</v>
      </c>
      <c r="M115" s="132">
        <v>1323461</v>
      </c>
      <c r="N115" s="122" t="e">
        <f>M115*VLOOKUP($L115,#REF!,6,0)</f>
        <v>#REF!</v>
      </c>
      <c r="O115" s="123" t="e">
        <f t="shared" si="7"/>
        <v>#REF!</v>
      </c>
      <c r="P115" s="124" t="e">
        <f>VLOOKUP(L115,#REF!,3,0)</f>
        <v>#REF!</v>
      </c>
      <c r="Q115" s="125" t="e">
        <f t="shared" si="8"/>
        <v>#REF!</v>
      </c>
      <c r="R115" s="124" t="e">
        <f>VLOOKUP(L115,#REF!,4,0)</f>
        <v>#REF!</v>
      </c>
      <c r="S115" s="125" t="e">
        <f t="shared" si="9"/>
        <v>#REF!</v>
      </c>
      <c r="T115" s="125" t="e">
        <f t="shared" si="10"/>
        <v>#REF!</v>
      </c>
      <c r="U115" s="125" t="e">
        <f t="shared" si="11"/>
        <v>#REF!</v>
      </c>
      <c r="V115" s="125" t="e">
        <f t="shared" si="12"/>
        <v>#REF!</v>
      </c>
      <c r="W115" s="126"/>
      <c r="X115" s="127" t="s">
        <v>347</v>
      </c>
      <c r="Y115" s="126"/>
      <c r="Z115" s="128"/>
      <c r="AA115" s="128"/>
      <c r="AB115" s="128"/>
      <c r="AC115" s="128"/>
      <c r="AD115" s="126" t="s">
        <v>171</v>
      </c>
      <c r="AE115" s="126"/>
      <c r="AF115" s="129" t="s">
        <v>348</v>
      </c>
      <c r="AG115" s="116"/>
      <c r="AH115" s="128"/>
    </row>
    <row r="116" spans="1:34" s="38" customFormat="1" ht="17.25" customHeight="1">
      <c r="A116" s="144" t="s">
        <v>351</v>
      </c>
      <c r="B116" s="117" t="s">
        <v>147</v>
      </c>
      <c r="C116" s="177">
        <v>44754</v>
      </c>
      <c r="D116" s="175" t="s">
        <v>148</v>
      </c>
      <c r="E116" s="175" t="s">
        <v>149</v>
      </c>
      <c r="F116" s="102"/>
      <c r="G116" s="120"/>
      <c r="H116" s="102"/>
      <c r="I116" s="102"/>
      <c r="J116" s="102"/>
      <c r="K116" s="144" t="s">
        <v>351</v>
      </c>
      <c r="L116" s="350" t="s">
        <v>23</v>
      </c>
      <c r="M116" s="132">
        <v>2165226</v>
      </c>
      <c r="N116" s="122" t="e">
        <f>M116*VLOOKUP($L116,#REF!,6,0)</f>
        <v>#REF!</v>
      </c>
      <c r="O116" s="123" t="e">
        <f t="shared" si="7"/>
        <v>#REF!</v>
      </c>
      <c r="P116" s="124" t="e">
        <f>VLOOKUP(L116,#REF!,3,0)</f>
        <v>#REF!</v>
      </c>
      <c r="Q116" s="125" t="e">
        <f t="shared" si="8"/>
        <v>#REF!</v>
      </c>
      <c r="R116" s="124" t="e">
        <f>VLOOKUP(L116,#REF!,4,0)</f>
        <v>#REF!</v>
      </c>
      <c r="S116" s="125" t="e">
        <f t="shared" si="9"/>
        <v>#REF!</v>
      </c>
      <c r="T116" s="125" t="e">
        <f t="shared" si="10"/>
        <v>#REF!</v>
      </c>
      <c r="U116" s="125" t="e">
        <f t="shared" si="11"/>
        <v>#REF!</v>
      </c>
      <c r="V116" s="125" t="e">
        <f t="shared" si="12"/>
        <v>#REF!</v>
      </c>
      <c r="W116" s="126"/>
      <c r="X116" s="127" t="s">
        <v>347</v>
      </c>
      <c r="Y116" s="126"/>
      <c r="Z116" s="128"/>
      <c r="AA116" s="128"/>
      <c r="AB116" s="128"/>
      <c r="AC116" s="128"/>
      <c r="AD116" s="126" t="s">
        <v>171</v>
      </c>
      <c r="AE116" s="126"/>
      <c r="AF116" s="129" t="s">
        <v>348</v>
      </c>
      <c r="AG116" s="116"/>
      <c r="AH116" s="128"/>
    </row>
    <row r="117" spans="1:34" s="38" customFormat="1" ht="17.25" customHeight="1">
      <c r="A117" s="144" t="s">
        <v>352</v>
      </c>
      <c r="B117" s="117" t="s">
        <v>147</v>
      </c>
      <c r="C117" s="177">
        <v>44754</v>
      </c>
      <c r="D117" s="175" t="s">
        <v>148</v>
      </c>
      <c r="E117" s="175" t="s">
        <v>149</v>
      </c>
      <c r="F117" s="102"/>
      <c r="G117" s="120"/>
      <c r="H117" s="102"/>
      <c r="I117" s="102"/>
      <c r="J117" s="102"/>
      <c r="K117" s="144" t="s">
        <v>352</v>
      </c>
      <c r="L117" s="350" t="s">
        <v>23</v>
      </c>
      <c r="M117" s="132">
        <v>1072207</v>
      </c>
      <c r="N117" s="122" t="e">
        <f>M117*VLOOKUP($L117,#REF!,6,0)</f>
        <v>#REF!</v>
      </c>
      <c r="O117" s="123" t="e">
        <f t="shared" si="7"/>
        <v>#REF!</v>
      </c>
      <c r="P117" s="124" t="e">
        <f>VLOOKUP(L117,#REF!,3,0)</f>
        <v>#REF!</v>
      </c>
      <c r="Q117" s="125" t="e">
        <f t="shared" si="8"/>
        <v>#REF!</v>
      </c>
      <c r="R117" s="124" t="e">
        <f>VLOOKUP(L117,#REF!,4,0)</f>
        <v>#REF!</v>
      </c>
      <c r="S117" s="125" t="e">
        <f t="shared" si="9"/>
        <v>#REF!</v>
      </c>
      <c r="T117" s="125" t="e">
        <f t="shared" si="10"/>
        <v>#REF!</v>
      </c>
      <c r="U117" s="125" t="e">
        <f t="shared" si="11"/>
        <v>#REF!</v>
      </c>
      <c r="V117" s="125" t="e">
        <f t="shared" si="12"/>
        <v>#REF!</v>
      </c>
      <c r="W117" s="126"/>
      <c r="X117" s="127" t="s">
        <v>347</v>
      </c>
      <c r="Y117" s="126"/>
      <c r="Z117" s="128"/>
      <c r="AA117" s="128"/>
      <c r="AB117" s="128"/>
      <c r="AC117" s="128"/>
      <c r="AD117" s="126" t="s">
        <v>171</v>
      </c>
      <c r="AE117" s="126"/>
      <c r="AF117" s="129" t="s">
        <v>348</v>
      </c>
      <c r="AG117" s="116"/>
      <c r="AH117" s="128"/>
    </row>
    <row r="118" spans="1:34" s="38" customFormat="1" ht="17.25" customHeight="1">
      <c r="A118" s="144" t="s">
        <v>353</v>
      </c>
      <c r="B118" s="117" t="s">
        <v>147</v>
      </c>
      <c r="C118" s="177">
        <v>44754</v>
      </c>
      <c r="D118" s="175" t="s">
        <v>148</v>
      </c>
      <c r="E118" s="175" t="s">
        <v>149</v>
      </c>
      <c r="F118" s="102"/>
      <c r="G118" s="120"/>
      <c r="H118" s="102"/>
      <c r="I118" s="102"/>
      <c r="J118" s="102"/>
      <c r="K118" s="144" t="s">
        <v>353</v>
      </c>
      <c r="L118" s="350" t="s">
        <v>23</v>
      </c>
      <c r="M118" s="132">
        <v>3873259</v>
      </c>
      <c r="N118" s="122" t="e">
        <f>M118*VLOOKUP($L118,#REF!,6,0)</f>
        <v>#REF!</v>
      </c>
      <c r="O118" s="123" t="e">
        <f t="shared" si="7"/>
        <v>#REF!</v>
      </c>
      <c r="P118" s="124" t="e">
        <f>VLOOKUP(L118,#REF!,3,0)</f>
        <v>#REF!</v>
      </c>
      <c r="Q118" s="125" t="e">
        <f t="shared" si="8"/>
        <v>#REF!</v>
      </c>
      <c r="R118" s="124" t="e">
        <f>VLOOKUP(L118,#REF!,4,0)</f>
        <v>#REF!</v>
      </c>
      <c r="S118" s="125" t="e">
        <f t="shared" si="9"/>
        <v>#REF!</v>
      </c>
      <c r="T118" s="125" t="e">
        <f t="shared" si="10"/>
        <v>#REF!</v>
      </c>
      <c r="U118" s="125" t="e">
        <f t="shared" si="11"/>
        <v>#REF!</v>
      </c>
      <c r="V118" s="125" t="e">
        <f t="shared" si="12"/>
        <v>#REF!</v>
      </c>
      <c r="W118" s="126"/>
      <c r="X118" s="127" t="s">
        <v>354</v>
      </c>
      <c r="Y118" s="126"/>
      <c r="Z118" s="128"/>
      <c r="AA118" s="128"/>
      <c r="AB118" s="128"/>
      <c r="AC118" s="128"/>
      <c r="AD118" s="126" t="s">
        <v>171</v>
      </c>
      <c r="AE118" s="126"/>
      <c r="AF118" t="s">
        <v>303</v>
      </c>
      <c r="AG118" s="116"/>
      <c r="AH118" s="128"/>
    </row>
    <row r="119" spans="1:34" s="38" customFormat="1" ht="17.25" customHeight="1">
      <c r="A119" s="144" t="s">
        <v>355</v>
      </c>
      <c r="B119" s="117" t="s">
        <v>147</v>
      </c>
      <c r="C119" s="177">
        <v>44754</v>
      </c>
      <c r="D119" s="175" t="s">
        <v>148</v>
      </c>
      <c r="E119" s="175" t="s">
        <v>149</v>
      </c>
      <c r="F119" s="102"/>
      <c r="G119" s="120"/>
      <c r="H119" s="102"/>
      <c r="I119" s="102"/>
      <c r="J119" s="102"/>
      <c r="K119" s="144" t="s">
        <v>355</v>
      </c>
      <c r="L119" s="350" t="s">
        <v>23</v>
      </c>
      <c r="M119" s="132">
        <v>1399410</v>
      </c>
      <c r="N119" s="122" t="e">
        <f>M119*VLOOKUP($L119,#REF!,6,0)</f>
        <v>#REF!</v>
      </c>
      <c r="O119" s="123" t="e">
        <f t="shared" si="7"/>
        <v>#REF!</v>
      </c>
      <c r="P119" s="124" t="e">
        <f>VLOOKUP(L119,#REF!,3,0)</f>
        <v>#REF!</v>
      </c>
      <c r="Q119" s="125" t="e">
        <f t="shared" si="8"/>
        <v>#REF!</v>
      </c>
      <c r="R119" s="124" t="e">
        <f>VLOOKUP(L119,#REF!,4,0)</f>
        <v>#REF!</v>
      </c>
      <c r="S119" s="125" t="e">
        <f t="shared" si="9"/>
        <v>#REF!</v>
      </c>
      <c r="T119" s="125" t="e">
        <f t="shared" si="10"/>
        <v>#REF!</v>
      </c>
      <c r="U119" s="125" t="e">
        <f t="shared" si="11"/>
        <v>#REF!</v>
      </c>
      <c r="V119" s="125" t="e">
        <f t="shared" si="12"/>
        <v>#REF!</v>
      </c>
      <c r="W119" s="126"/>
      <c r="X119" s="127" t="s">
        <v>356</v>
      </c>
      <c r="Y119" s="126"/>
      <c r="Z119" s="128"/>
      <c r="AA119" s="128"/>
      <c r="AB119" s="128"/>
      <c r="AC119" s="128"/>
      <c r="AD119" s="126" t="s">
        <v>171</v>
      </c>
      <c r="AE119" s="126"/>
      <c r="AF119" t="s">
        <v>357</v>
      </c>
      <c r="AG119" s="116"/>
      <c r="AH119" s="128"/>
    </row>
    <row r="120" spans="1:34" s="39" customFormat="1" ht="17.25" customHeight="1">
      <c r="A120" s="144" t="s">
        <v>358</v>
      </c>
      <c r="B120" s="153" t="s">
        <v>147</v>
      </c>
      <c r="C120" s="177">
        <v>44755</v>
      </c>
      <c r="D120" s="175" t="s">
        <v>148</v>
      </c>
      <c r="E120" s="175" t="s">
        <v>149</v>
      </c>
      <c r="F120" s="154"/>
      <c r="G120" s="154"/>
      <c r="H120" s="154"/>
      <c r="I120" s="154"/>
      <c r="J120" s="154"/>
      <c r="K120" s="144" t="s">
        <v>358</v>
      </c>
      <c r="L120" s="350" t="s">
        <v>48</v>
      </c>
      <c r="M120" s="132">
        <v>4833298</v>
      </c>
      <c r="N120" s="122" t="e">
        <f>M120*VLOOKUP($L120,#REF!,6,0)</f>
        <v>#REF!</v>
      </c>
      <c r="O120" s="123" t="e">
        <f t="shared" si="7"/>
        <v>#REF!</v>
      </c>
      <c r="P120" s="124" t="e">
        <f>VLOOKUP(L120,#REF!,3,0)</f>
        <v>#REF!</v>
      </c>
      <c r="Q120" s="125" t="e">
        <f t="shared" si="8"/>
        <v>#REF!</v>
      </c>
      <c r="R120" s="124" t="e">
        <f>VLOOKUP(L120,#REF!,4,0)</f>
        <v>#REF!</v>
      </c>
      <c r="S120" s="125" t="e">
        <f t="shared" si="9"/>
        <v>#REF!</v>
      </c>
      <c r="T120" s="125" t="e">
        <f t="shared" si="10"/>
        <v>#REF!</v>
      </c>
      <c r="U120" s="125" t="e">
        <f t="shared" si="11"/>
        <v>#REF!</v>
      </c>
      <c r="V120" s="125" t="e">
        <f t="shared" si="12"/>
        <v>#REF!</v>
      </c>
      <c r="W120" s="125"/>
      <c r="X120" s="127" t="s">
        <v>359</v>
      </c>
      <c r="Y120" s="125"/>
      <c r="Z120" s="128"/>
      <c r="AA120" s="128"/>
      <c r="AB120" s="128"/>
      <c r="AC120" s="128"/>
      <c r="AD120" s="126" t="s">
        <v>171</v>
      </c>
      <c r="AE120" s="125"/>
      <c r="AF120" s="147" t="s">
        <v>360</v>
      </c>
      <c r="AG120" s="156"/>
      <c r="AH120" s="157"/>
    </row>
    <row r="121" spans="1:34" s="33" customFormat="1" ht="17.25" customHeight="1">
      <c r="A121" s="144" t="s">
        <v>361</v>
      </c>
      <c r="B121" s="117" t="s">
        <v>147</v>
      </c>
      <c r="C121" s="177">
        <v>44755</v>
      </c>
      <c r="D121" s="175" t="s">
        <v>148</v>
      </c>
      <c r="E121" s="175" t="s">
        <v>149</v>
      </c>
      <c r="F121" s="120"/>
      <c r="G121" s="120"/>
      <c r="H121" s="120"/>
      <c r="I121" s="120"/>
      <c r="J121" s="120"/>
      <c r="K121" s="144" t="s">
        <v>361</v>
      </c>
      <c r="L121" s="350" t="s">
        <v>48</v>
      </c>
      <c r="M121" s="132">
        <v>3141082</v>
      </c>
      <c r="N121" s="122" t="e">
        <f>M121*VLOOKUP($L121,#REF!,6,0)</f>
        <v>#REF!</v>
      </c>
      <c r="O121" s="123" t="e">
        <f t="shared" si="7"/>
        <v>#REF!</v>
      </c>
      <c r="P121" s="124" t="e">
        <f>VLOOKUP(L121,#REF!,3,0)</f>
        <v>#REF!</v>
      </c>
      <c r="Q121" s="125" t="e">
        <f t="shared" si="8"/>
        <v>#REF!</v>
      </c>
      <c r="R121" s="124" t="e">
        <f>VLOOKUP(L121,#REF!,4,0)</f>
        <v>#REF!</v>
      </c>
      <c r="S121" s="125" t="e">
        <f t="shared" si="9"/>
        <v>#REF!</v>
      </c>
      <c r="T121" s="125" t="e">
        <f t="shared" si="10"/>
        <v>#REF!</v>
      </c>
      <c r="U121" s="125" t="e">
        <f t="shared" si="11"/>
        <v>#REF!</v>
      </c>
      <c r="V121" s="125" t="e">
        <f t="shared" si="12"/>
        <v>#REF!</v>
      </c>
      <c r="W121" s="126"/>
      <c r="X121" s="127" t="s">
        <v>362</v>
      </c>
      <c r="Y121" s="126"/>
      <c r="Z121" s="128"/>
      <c r="AA121" s="128"/>
      <c r="AB121" s="128"/>
      <c r="AC121" s="128"/>
      <c r="AD121" s="126" t="s">
        <v>171</v>
      </c>
      <c r="AE121" s="126"/>
      <c r="AF121" s="147" t="s">
        <v>363</v>
      </c>
      <c r="AG121" s="116"/>
      <c r="AH121" s="128"/>
    </row>
    <row r="122" spans="1:34" s="37" customFormat="1" ht="17.25" customHeight="1">
      <c r="A122" s="144" t="s">
        <v>361</v>
      </c>
      <c r="B122" s="168" t="s">
        <v>147</v>
      </c>
      <c r="C122" s="177">
        <v>44755</v>
      </c>
      <c r="D122" s="175" t="s">
        <v>148</v>
      </c>
      <c r="E122" s="175" t="s">
        <v>149</v>
      </c>
      <c r="F122" s="169"/>
      <c r="G122" s="169"/>
      <c r="H122" s="169"/>
      <c r="I122" s="169"/>
      <c r="J122" s="169"/>
      <c r="K122" s="144" t="s">
        <v>361</v>
      </c>
      <c r="L122" s="350" t="s">
        <v>48</v>
      </c>
      <c r="M122" s="132">
        <v>2422853</v>
      </c>
      <c r="N122" s="122" t="e">
        <f>M122*VLOOKUP($L122,#REF!,6,0)</f>
        <v>#REF!</v>
      </c>
      <c r="O122" s="123" t="e">
        <f t="shared" si="7"/>
        <v>#REF!</v>
      </c>
      <c r="P122" s="124" t="e">
        <f>VLOOKUP(L122,#REF!,3,0)</f>
        <v>#REF!</v>
      </c>
      <c r="Q122" s="125" t="e">
        <f t="shared" si="8"/>
        <v>#REF!</v>
      </c>
      <c r="R122" s="124" t="e">
        <f>VLOOKUP(L122,#REF!,4,0)</f>
        <v>#REF!</v>
      </c>
      <c r="S122" s="125" t="e">
        <f t="shared" si="9"/>
        <v>#REF!</v>
      </c>
      <c r="T122" s="125" t="e">
        <f t="shared" si="10"/>
        <v>#REF!</v>
      </c>
      <c r="U122" s="125" t="e">
        <f t="shared" si="11"/>
        <v>#REF!</v>
      </c>
      <c r="V122" s="125" t="e">
        <f t="shared" si="12"/>
        <v>#REF!</v>
      </c>
      <c r="W122" s="170"/>
      <c r="X122" s="127" t="s">
        <v>364</v>
      </c>
      <c r="Y122" s="170"/>
      <c r="Z122" s="128"/>
      <c r="AA122" s="128"/>
      <c r="AB122" s="128"/>
      <c r="AC122" s="128"/>
      <c r="AD122" s="126" t="s">
        <v>171</v>
      </c>
      <c r="AE122" s="170"/>
      <c r="AF122" s="147" t="s">
        <v>363</v>
      </c>
      <c r="AG122" s="172"/>
      <c r="AH122" s="127"/>
    </row>
    <row r="123" spans="1:34" s="38" customFormat="1" ht="17.25" customHeight="1">
      <c r="A123" s="144" t="s">
        <v>361</v>
      </c>
      <c r="B123" s="117" t="s">
        <v>147</v>
      </c>
      <c r="C123" s="177">
        <v>44755</v>
      </c>
      <c r="D123" s="175" t="s">
        <v>148</v>
      </c>
      <c r="E123" s="175" t="s">
        <v>149</v>
      </c>
      <c r="F123" s="120"/>
      <c r="G123" s="120"/>
      <c r="H123" s="120"/>
      <c r="I123" s="120"/>
      <c r="J123" s="120"/>
      <c r="K123" s="144" t="s">
        <v>361</v>
      </c>
      <c r="L123" s="350" t="s">
        <v>48</v>
      </c>
      <c r="M123" s="132">
        <v>1274856</v>
      </c>
      <c r="N123" s="122" t="e">
        <f>M123*VLOOKUP($L123,#REF!,6,0)</f>
        <v>#REF!</v>
      </c>
      <c r="O123" s="123" t="e">
        <f t="shared" si="7"/>
        <v>#REF!</v>
      </c>
      <c r="P123" s="124" t="e">
        <f>VLOOKUP(L123,#REF!,3,0)</f>
        <v>#REF!</v>
      </c>
      <c r="Q123" s="125" t="e">
        <f t="shared" si="8"/>
        <v>#REF!</v>
      </c>
      <c r="R123" s="124" t="e">
        <f>VLOOKUP(L123,#REF!,4,0)</f>
        <v>#REF!</v>
      </c>
      <c r="S123" s="125" t="e">
        <f t="shared" si="9"/>
        <v>#REF!</v>
      </c>
      <c r="T123" s="125" t="e">
        <f t="shared" si="10"/>
        <v>#REF!</v>
      </c>
      <c r="U123" s="125" t="e">
        <f t="shared" si="11"/>
        <v>#REF!</v>
      </c>
      <c r="V123" s="125" t="e">
        <f t="shared" si="12"/>
        <v>#REF!</v>
      </c>
      <c r="W123" s="126"/>
      <c r="X123" s="127" t="s">
        <v>365</v>
      </c>
      <c r="Y123" s="126"/>
      <c r="Z123" s="128"/>
      <c r="AA123" s="128"/>
      <c r="AB123" s="128"/>
      <c r="AC123" s="128"/>
      <c r="AD123" s="126" t="s">
        <v>171</v>
      </c>
      <c r="AE123" s="126"/>
      <c r="AF123" s="147" t="s">
        <v>363</v>
      </c>
      <c r="AG123" s="116"/>
      <c r="AH123" s="128"/>
    </row>
    <row r="124" spans="1:34" s="38" customFormat="1" ht="17.25" customHeight="1">
      <c r="A124" s="144" t="s">
        <v>366</v>
      </c>
      <c r="B124" s="117" t="s">
        <v>147</v>
      </c>
      <c r="C124" s="177">
        <v>44755</v>
      </c>
      <c r="D124" s="178" t="s">
        <v>157</v>
      </c>
      <c r="E124" s="178" t="s">
        <v>158</v>
      </c>
      <c r="F124" s="120"/>
      <c r="G124" s="120"/>
      <c r="H124" s="120"/>
      <c r="I124" s="120"/>
      <c r="J124" s="120"/>
      <c r="K124" s="144" t="s">
        <v>366</v>
      </c>
      <c r="L124" s="350" t="s">
        <v>169</v>
      </c>
      <c r="M124" s="132">
        <v>8907104</v>
      </c>
      <c r="N124" s="122" t="e">
        <f>M124*VLOOKUP($L124,#REF!,6,0)</f>
        <v>#REF!</v>
      </c>
      <c r="O124" s="123" t="e">
        <f t="shared" si="7"/>
        <v>#REF!</v>
      </c>
      <c r="P124" s="124" t="e">
        <f>VLOOKUP(L124,#REF!,3,0)</f>
        <v>#REF!</v>
      </c>
      <c r="Q124" s="125" t="e">
        <f t="shared" si="8"/>
        <v>#REF!</v>
      </c>
      <c r="R124" s="124" t="e">
        <f>VLOOKUP(L124,#REF!,4,0)</f>
        <v>#REF!</v>
      </c>
      <c r="S124" s="125" t="e">
        <f t="shared" si="9"/>
        <v>#REF!</v>
      </c>
      <c r="T124" s="125" t="e">
        <f t="shared" si="10"/>
        <v>#REF!</v>
      </c>
      <c r="U124" s="125" t="e">
        <f t="shared" si="11"/>
        <v>#REF!</v>
      </c>
      <c r="V124" s="125" t="e">
        <f t="shared" si="12"/>
        <v>#REF!</v>
      </c>
      <c r="W124" s="126"/>
      <c r="X124" s="127" t="s">
        <v>367</v>
      </c>
      <c r="Y124" s="126"/>
      <c r="Z124" s="128"/>
      <c r="AA124" s="128"/>
      <c r="AB124" s="128"/>
      <c r="AC124" s="128"/>
      <c r="AD124" s="126" t="s">
        <v>171</v>
      </c>
      <c r="AE124" s="126"/>
      <c r="AF124" s="129"/>
      <c r="AG124" s="116"/>
      <c r="AH124" s="128"/>
    </row>
    <row r="125" spans="1:34" s="38" customFormat="1" ht="17.25" customHeight="1">
      <c r="A125" s="144" t="s">
        <v>366</v>
      </c>
      <c r="B125" s="117" t="s">
        <v>147</v>
      </c>
      <c r="C125" s="177">
        <v>44755</v>
      </c>
      <c r="D125" s="178" t="s">
        <v>157</v>
      </c>
      <c r="E125" s="178" t="s">
        <v>158</v>
      </c>
      <c r="F125" s="120"/>
      <c r="G125" s="120"/>
      <c r="H125" s="120"/>
      <c r="I125" s="120"/>
      <c r="J125" s="120"/>
      <c r="K125" s="144" t="s">
        <v>366</v>
      </c>
      <c r="L125" s="350" t="s">
        <v>169</v>
      </c>
      <c r="M125" s="132">
        <v>8712329</v>
      </c>
      <c r="N125" s="122" t="e">
        <f>M125*VLOOKUP($L125,#REF!,6,0)</f>
        <v>#REF!</v>
      </c>
      <c r="O125" s="123" t="e">
        <f t="shared" si="7"/>
        <v>#REF!</v>
      </c>
      <c r="P125" s="124" t="e">
        <f>VLOOKUP(L125,#REF!,3,0)</f>
        <v>#REF!</v>
      </c>
      <c r="Q125" s="125" t="e">
        <f t="shared" si="8"/>
        <v>#REF!</v>
      </c>
      <c r="R125" s="124" t="e">
        <f>VLOOKUP(L125,#REF!,4,0)</f>
        <v>#REF!</v>
      </c>
      <c r="S125" s="125" t="e">
        <f t="shared" si="9"/>
        <v>#REF!</v>
      </c>
      <c r="T125" s="125" t="e">
        <f t="shared" si="10"/>
        <v>#REF!</v>
      </c>
      <c r="U125" s="125" t="e">
        <f t="shared" si="11"/>
        <v>#REF!</v>
      </c>
      <c r="V125" s="125" t="e">
        <f t="shared" si="12"/>
        <v>#REF!</v>
      </c>
      <c r="W125" s="126"/>
      <c r="X125" s="127" t="s">
        <v>367</v>
      </c>
      <c r="Y125" s="126"/>
      <c r="Z125" s="128"/>
      <c r="AA125" s="128"/>
      <c r="AB125" s="128"/>
      <c r="AC125" s="128"/>
      <c r="AD125" s="126" t="s">
        <v>171</v>
      </c>
      <c r="AE125" s="126"/>
      <c r="AF125" s="129"/>
      <c r="AG125" s="116"/>
      <c r="AH125" s="128"/>
    </row>
    <row r="126" spans="1:34" s="38" customFormat="1" ht="17.25" customHeight="1">
      <c r="A126" s="144" t="s">
        <v>368</v>
      </c>
      <c r="B126" s="117" t="s">
        <v>147</v>
      </c>
      <c r="C126" s="177">
        <v>44755</v>
      </c>
      <c r="D126" s="178" t="s">
        <v>157</v>
      </c>
      <c r="E126" s="178" t="s">
        <v>158</v>
      </c>
      <c r="F126" s="120"/>
      <c r="G126" s="120"/>
      <c r="H126" s="120"/>
      <c r="I126" s="120"/>
      <c r="J126" s="120"/>
      <c r="K126" s="144" t="s">
        <v>368</v>
      </c>
      <c r="L126" s="350" t="s">
        <v>48</v>
      </c>
      <c r="M126" s="132">
        <v>5428465</v>
      </c>
      <c r="N126" s="122" t="e">
        <f>M126*VLOOKUP($L126,#REF!,6,0)</f>
        <v>#REF!</v>
      </c>
      <c r="O126" s="123" t="e">
        <f t="shared" si="7"/>
        <v>#REF!</v>
      </c>
      <c r="P126" s="124" t="e">
        <f>VLOOKUP(L126,#REF!,3,0)</f>
        <v>#REF!</v>
      </c>
      <c r="Q126" s="125" t="e">
        <f t="shared" si="8"/>
        <v>#REF!</v>
      </c>
      <c r="R126" s="124" t="e">
        <f>VLOOKUP(L126,#REF!,4,0)</f>
        <v>#REF!</v>
      </c>
      <c r="S126" s="125" t="e">
        <f t="shared" si="9"/>
        <v>#REF!</v>
      </c>
      <c r="T126" s="125" t="e">
        <f t="shared" si="10"/>
        <v>#REF!</v>
      </c>
      <c r="U126" s="125" t="e">
        <f t="shared" si="11"/>
        <v>#REF!</v>
      </c>
      <c r="V126" s="125" t="e">
        <f t="shared" si="12"/>
        <v>#REF!</v>
      </c>
      <c r="W126" s="126"/>
      <c r="X126" s="127" t="s">
        <v>369</v>
      </c>
      <c r="Y126" s="126"/>
      <c r="Z126" s="128"/>
      <c r="AA126" s="128"/>
      <c r="AB126" s="128"/>
      <c r="AC126" s="128"/>
      <c r="AD126" s="126" t="s">
        <v>171</v>
      </c>
      <c r="AE126" s="126"/>
      <c r="AF126" s="129"/>
      <c r="AG126" s="116"/>
      <c r="AH126" s="128"/>
    </row>
    <row r="127" spans="1:34" s="38" customFormat="1" ht="17.25" customHeight="1">
      <c r="A127" s="144" t="s">
        <v>368</v>
      </c>
      <c r="B127" s="117" t="s">
        <v>147</v>
      </c>
      <c r="C127" s="177">
        <v>44755</v>
      </c>
      <c r="D127" s="178" t="s">
        <v>157</v>
      </c>
      <c r="E127" s="178" t="s">
        <v>158</v>
      </c>
      <c r="F127" s="120"/>
      <c r="G127" s="120"/>
      <c r="H127" s="120"/>
      <c r="I127" s="120"/>
      <c r="J127" s="120"/>
      <c r="K127" s="144" t="s">
        <v>368</v>
      </c>
      <c r="L127" s="350" t="s">
        <v>48</v>
      </c>
      <c r="M127" s="132">
        <v>7303122</v>
      </c>
      <c r="N127" s="122" t="e">
        <f>M127*VLOOKUP($L127,#REF!,6,0)</f>
        <v>#REF!</v>
      </c>
      <c r="O127" s="123" t="e">
        <f t="shared" si="7"/>
        <v>#REF!</v>
      </c>
      <c r="P127" s="124" t="e">
        <f>VLOOKUP(L127,#REF!,3,0)</f>
        <v>#REF!</v>
      </c>
      <c r="Q127" s="125" t="e">
        <f t="shared" si="8"/>
        <v>#REF!</v>
      </c>
      <c r="R127" s="124" t="e">
        <f>VLOOKUP(L127,#REF!,4,0)</f>
        <v>#REF!</v>
      </c>
      <c r="S127" s="125" t="e">
        <f t="shared" si="9"/>
        <v>#REF!</v>
      </c>
      <c r="T127" s="125" t="e">
        <f t="shared" si="10"/>
        <v>#REF!</v>
      </c>
      <c r="U127" s="125" t="e">
        <f t="shared" si="11"/>
        <v>#REF!</v>
      </c>
      <c r="V127" s="125" t="e">
        <f t="shared" si="12"/>
        <v>#REF!</v>
      </c>
      <c r="W127" s="126"/>
      <c r="X127" s="127" t="s">
        <v>369</v>
      </c>
      <c r="Y127" s="126"/>
      <c r="Z127" s="128"/>
      <c r="AA127" s="128"/>
      <c r="AB127" s="128"/>
      <c r="AC127" s="128"/>
      <c r="AD127" s="126" t="s">
        <v>171</v>
      </c>
      <c r="AE127" s="126"/>
      <c r="AF127" s="129"/>
      <c r="AG127" s="116"/>
      <c r="AH127" s="128"/>
    </row>
    <row r="128" spans="1:34" s="38" customFormat="1" ht="17.25" customHeight="1">
      <c r="A128" s="144" t="s">
        <v>368</v>
      </c>
      <c r="B128" s="117" t="s">
        <v>147</v>
      </c>
      <c r="C128" s="177">
        <v>44755</v>
      </c>
      <c r="D128" s="178" t="s">
        <v>157</v>
      </c>
      <c r="E128" s="178" t="s">
        <v>158</v>
      </c>
      <c r="F128" s="120"/>
      <c r="G128" s="120"/>
      <c r="H128" s="120"/>
      <c r="I128" s="120"/>
      <c r="J128" s="120"/>
      <c r="K128" s="144" t="s">
        <v>368</v>
      </c>
      <c r="L128" s="350" t="s">
        <v>48</v>
      </c>
      <c r="M128" s="132">
        <v>4643223</v>
      </c>
      <c r="N128" s="122" t="e">
        <f>M128*VLOOKUP($L128,#REF!,6,0)</f>
        <v>#REF!</v>
      </c>
      <c r="O128" s="123" t="e">
        <f t="shared" si="7"/>
        <v>#REF!</v>
      </c>
      <c r="P128" s="124" t="e">
        <f>VLOOKUP(L128,#REF!,3,0)</f>
        <v>#REF!</v>
      </c>
      <c r="Q128" s="125" t="e">
        <f t="shared" si="8"/>
        <v>#REF!</v>
      </c>
      <c r="R128" s="124" t="e">
        <f>VLOOKUP(L128,#REF!,4,0)</f>
        <v>#REF!</v>
      </c>
      <c r="S128" s="125" t="e">
        <f t="shared" si="9"/>
        <v>#REF!</v>
      </c>
      <c r="T128" s="125" t="e">
        <f t="shared" si="10"/>
        <v>#REF!</v>
      </c>
      <c r="U128" s="125" t="e">
        <f t="shared" si="11"/>
        <v>#REF!</v>
      </c>
      <c r="V128" s="125" t="e">
        <f t="shared" si="12"/>
        <v>#REF!</v>
      </c>
      <c r="W128" s="126"/>
      <c r="X128" s="127" t="s">
        <v>369</v>
      </c>
      <c r="Y128" s="126"/>
      <c r="Z128" s="128"/>
      <c r="AA128" s="128"/>
      <c r="AB128" s="128"/>
      <c r="AC128" s="128"/>
      <c r="AD128" s="126" t="s">
        <v>171</v>
      </c>
      <c r="AE128" s="126"/>
      <c r="AF128" s="129"/>
      <c r="AG128" s="116"/>
      <c r="AH128" s="128"/>
    </row>
    <row r="129" spans="1:34" s="38" customFormat="1" ht="17.25" customHeight="1">
      <c r="A129" s="144" t="s">
        <v>368</v>
      </c>
      <c r="B129" s="117" t="s">
        <v>147</v>
      </c>
      <c r="C129" s="177">
        <v>44755</v>
      </c>
      <c r="D129" s="178" t="s">
        <v>157</v>
      </c>
      <c r="E129" s="178" t="s">
        <v>158</v>
      </c>
      <c r="F129" s="120"/>
      <c r="G129" s="120"/>
      <c r="H129" s="120"/>
      <c r="I129" s="120"/>
      <c r="J129" s="120"/>
      <c r="K129" s="144" t="s">
        <v>368</v>
      </c>
      <c r="L129" s="350" t="s">
        <v>48</v>
      </c>
      <c r="M129" s="132">
        <v>4762064</v>
      </c>
      <c r="N129" s="122" t="e">
        <f>M129*VLOOKUP($L129,#REF!,6,0)</f>
        <v>#REF!</v>
      </c>
      <c r="O129" s="123" t="e">
        <f t="shared" si="7"/>
        <v>#REF!</v>
      </c>
      <c r="P129" s="124" t="e">
        <f>VLOOKUP(L129,#REF!,3,0)</f>
        <v>#REF!</v>
      </c>
      <c r="Q129" s="125" t="e">
        <f t="shared" si="8"/>
        <v>#REF!</v>
      </c>
      <c r="R129" s="124" t="e">
        <f>VLOOKUP(L129,#REF!,4,0)</f>
        <v>#REF!</v>
      </c>
      <c r="S129" s="125" t="e">
        <f t="shared" si="9"/>
        <v>#REF!</v>
      </c>
      <c r="T129" s="125" t="e">
        <f t="shared" si="10"/>
        <v>#REF!</v>
      </c>
      <c r="U129" s="125" t="e">
        <f t="shared" si="11"/>
        <v>#REF!</v>
      </c>
      <c r="V129" s="125" t="e">
        <f t="shared" si="12"/>
        <v>#REF!</v>
      </c>
      <c r="W129" s="126"/>
      <c r="X129" s="127" t="s">
        <v>369</v>
      </c>
      <c r="Y129" s="126"/>
      <c r="Z129" s="128"/>
      <c r="AA129" s="128"/>
      <c r="AB129" s="128"/>
      <c r="AC129" s="128"/>
      <c r="AD129" s="126" t="s">
        <v>171</v>
      </c>
      <c r="AE129" s="126"/>
      <c r="AF129" s="129"/>
      <c r="AG129" s="116"/>
      <c r="AH129" s="128"/>
    </row>
    <row r="130" spans="1:34" s="39" customFormat="1" ht="17.25" customHeight="1">
      <c r="A130" s="144" t="s">
        <v>370</v>
      </c>
      <c r="B130" s="153" t="s">
        <v>147</v>
      </c>
      <c r="C130" s="177">
        <v>44755</v>
      </c>
      <c r="D130" s="178" t="s">
        <v>157</v>
      </c>
      <c r="E130" s="178" t="s">
        <v>158</v>
      </c>
      <c r="F130" s="154"/>
      <c r="G130" s="154"/>
      <c r="H130" s="154"/>
      <c r="I130" s="154"/>
      <c r="J130" s="154"/>
      <c r="K130" s="144" t="s">
        <v>370</v>
      </c>
      <c r="L130" s="350" t="s">
        <v>48</v>
      </c>
      <c r="M130" s="132">
        <v>10162350</v>
      </c>
      <c r="N130" s="122" t="e">
        <f>M130*VLOOKUP($L130,#REF!,6,0)</f>
        <v>#REF!</v>
      </c>
      <c r="O130" s="123" t="e">
        <f t="shared" si="7"/>
        <v>#REF!</v>
      </c>
      <c r="P130" s="124" t="e">
        <f>VLOOKUP(L130,#REF!,3,0)</f>
        <v>#REF!</v>
      </c>
      <c r="Q130" s="125" t="e">
        <f t="shared" si="8"/>
        <v>#REF!</v>
      </c>
      <c r="R130" s="124" t="e">
        <f>VLOOKUP(L130,#REF!,4,0)</f>
        <v>#REF!</v>
      </c>
      <c r="S130" s="125" t="e">
        <f t="shared" si="9"/>
        <v>#REF!</v>
      </c>
      <c r="T130" s="125" t="e">
        <f t="shared" si="10"/>
        <v>#REF!</v>
      </c>
      <c r="U130" s="125" t="e">
        <f t="shared" si="11"/>
        <v>#REF!</v>
      </c>
      <c r="V130" s="125" t="e">
        <f t="shared" si="12"/>
        <v>#REF!</v>
      </c>
      <c r="W130" s="125"/>
      <c r="X130" s="127" t="s">
        <v>369</v>
      </c>
      <c r="Y130" s="125"/>
      <c r="Z130" s="128"/>
      <c r="AA130" s="128"/>
      <c r="AB130" s="128"/>
      <c r="AC130" s="128"/>
      <c r="AD130" s="126" t="s">
        <v>171</v>
      </c>
      <c r="AE130" s="125"/>
      <c r="AF130" s="155"/>
      <c r="AG130" s="156"/>
      <c r="AH130" s="157"/>
    </row>
    <row r="131" spans="1:34" s="33" customFormat="1" ht="17.25" customHeight="1">
      <c r="A131" s="144" t="s">
        <v>371</v>
      </c>
      <c r="B131" s="117" t="s">
        <v>147</v>
      </c>
      <c r="C131" s="177">
        <v>44755</v>
      </c>
      <c r="D131" s="178" t="s">
        <v>157</v>
      </c>
      <c r="E131" s="178" t="s">
        <v>158</v>
      </c>
      <c r="F131" s="120"/>
      <c r="G131" s="120"/>
      <c r="H131" s="120"/>
      <c r="I131" s="120"/>
      <c r="J131" s="120"/>
      <c r="K131" s="144" t="s">
        <v>371</v>
      </c>
      <c r="L131" s="350" t="s">
        <v>48</v>
      </c>
      <c r="M131" s="132">
        <v>1444660</v>
      </c>
      <c r="N131" s="122" t="e">
        <f>M131*VLOOKUP($L131,#REF!,6,0)</f>
        <v>#REF!</v>
      </c>
      <c r="O131" s="123" t="e">
        <f t="shared" si="7"/>
        <v>#REF!</v>
      </c>
      <c r="P131" s="124" t="e">
        <f>VLOOKUP(L131,#REF!,3,0)</f>
        <v>#REF!</v>
      </c>
      <c r="Q131" s="125" t="e">
        <f t="shared" si="8"/>
        <v>#REF!</v>
      </c>
      <c r="R131" s="124" t="e">
        <f>VLOOKUP(L131,#REF!,4,0)</f>
        <v>#REF!</v>
      </c>
      <c r="S131" s="125" t="e">
        <f t="shared" si="9"/>
        <v>#REF!</v>
      </c>
      <c r="T131" s="125" t="e">
        <f t="shared" si="10"/>
        <v>#REF!</v>
      </c>
      <c r="U131" s="125" t="e">
        <f t="shared" si="11"/>
        <v>#REF!</v>
      </c>
      <c r="V131" s="125" t="e">
        <f t="shared" si="12"/>
        <v>#REF!</v>
      </c>
      <c r="W131" s="126"/>
      <c r="X131" s="127" t="s">
        <v>369</v>
      </c>
      <c r="Y131" s="126"/>
      <c r="Z131" s="128"/>
      <c r="AA131" s="128"/>
      <c r="AB131" s="128"/>
      <c r="AC131" s="128"/>
      <c r="AD131" s="126" t="s">
        <v>171</v>
      </c>
      <c r="AE131" s="126"/>
      <c r="AF131" s="129"/>
      <c r="AG131" s="116"/>
      <c r="AH131" s="128"/>
    </row>
    <row r="132" spans="1:34" s="33" customFormat="1" ht="17.25" customHeight="1">
      <c r="A132" s="144" t="s">
        <v>372</v>
      </c>
      <c r="B132" s="117" t="s">
        <v>147</v>
      </c>
      <c r="C132" s="177">
        <v>44755</v>
      </c>
      <c r="D132" s="178" t="s">
        <v>157</v>
      </c>
      <c r="E132" s="178" t="s">
        <v>158</v>
      </c>
      <c r="F132" s="120"/>
      <c r="G132" s="120"/>
      <c r="H132" s="120"/>
      <c r="I132" s="120"/>
      <c r="J132" s="120"/>
      <c r="K132" s="144" t="s">
        <v>372</v>
      </c>
      <c r="L132" s="350" t="s">
        <v>48</v>
      </c>
      <c r="M132" s="132">
        <v>744547</v>
      </c>
      <c r="N132" s="122" t="e">
        <f>M132*VLOOKUP($L132,#REF!,6,0)</f>
        <v>#REF!</v>
      </c>
      <c r="O132" s="123" t="e">
        <f t="shared" si="7"/>
        <v>#REF!</v>
      </c>
      <c r="P132" s="124" t="e">
        <f>VLOOKUP(L132,#REF!,3,0)</f>
        <v>#REF!</v>
      </c>
      <c r="Q132" s="125" t="e">
        <f t="shared" si="8"/>
        <v>#REF!</v>
      </c>
      <c r="R132" s="124" t="e">
        <f>VLOOKUP(L132,#REF!,4,0)</f>
        <v>#REF!</v>
      </c>
      <c r="S132" s="125" t="e">
        <f t="shared" si="9"/>
        <v>#REF!</v>
      </c>
      <c r="T132" s="125" t="e">
        <f t="shared" si="10"/>
        <v>#REF!</v>
      </c>
      <c r="U132" s="125" t="e">
        <f t="shared" si="11"/>
        <v>#REF!</v>
      </c>
      <c r="V132" s="125" t="e">
        <f t="shared" si="12"/>
        <v>#REF!</v>
      </c>
      <c r="W132" s="126"/>
      <c r="X132" s="127" t="s">
        <v>369</v>
      </c>
      <c r="Y132" s="126"/>
      <c r="Z132" s="128"/>
      <c r="AA132" s="128"/>
      <c r="AB132" s="128"/>
      <c r="AC132" s="128"/>
      <c r="AD132" s="126" t="s">
        <v>171</v>
      </c>
      <c r="AE132" s="126"/>
      <c r="AF132" s="129"/>
      <c r="AG132" s="116"/>
      <c r="AH132" s="128"/>
    </row>
    <row r="133" spans="1:34" s="33" customFormat="1" ht="17.25" customHeight="1">
      <c r="A133" s="144" t="s">
        <v>372</v>
      </c>
      <c r="B133" s="117" t="s">
        <v>147</v>
      </c>
      <c r="C133" s="177">
        <v>44755</v>
      </c>
      <c r="D133" s="178" t="s">
        <v>157</v>
      </c>
      <c r="E133" s="178" t="s">
        <v>158</v>
      </c>
      <c r="F133" s="120"/>
      <c r="G133" s="120"/>
      <c r="H133" s="120"/>
      <c r="I133" s="120"/>
      <c r="J133" s="120"/>
      <c r="K133" s="144" t="s">
        <v>372</v>
      </c>
      <c r="L133" s="350" t="s">
        <v>48</v>
      </c>
      <c r="M133" s="132">
        <v>744547</v>
      </c>
      <c r="N133" s="122" t="e">
        <f>M133*VLOOKUP($L133,#REF!,6,0)</f>
        <v>#REF!</v>
      </c>
      <c r="O133" s="123" t="e">
        <f t="shared" si="7"/>
        <v>#REF!</v>
      </c>
      <c r="P133" s="124" t="e">
        <f>VLOOKUP(L133,#REF!,3,0)</f>
        <v>#REF!</v>
      </c>
      <c r="Q133" s="125" t="e">
        <f t="shared" si="8"/>
        <v>#REF!</v>
      </c>
      <c r="R133" s="124" t="e">
        <f>VLOOKUP(L133,#REF!,4,0)</f>
        <v>#REF!</v>
      </c>
      <c r="S133" s="125" t="e">
        <f t="shared" si="9"/>
        <v>#REF!</v>
      </c>
      <c r="T133" s="125" t="e">
        <f t="shared" si="10"/>
        <v>#REF!</v>
      </c>
      <c r="U133" s="125" t="e">
        <f t="shared" si="11"/>
        <v>#REF!</v>
      </c>
      <c r="V133" s="125" t="e">
        <f t="shared" si="12"/>
        <v>#REF!</v>
      </c>
      <c r="W133" s="126"/>
      <c r="X133" s="127" t="s">
        <v>369</v>
      </c>
      <c r="Y133" s="126"/>
      <c r="Z133" s="128"/>
      <c r="AA133" s="128"/>
      <c r="AB133" s="128"/>
      <c r="AC133" s="128"/>
      <c r="AD133" s="126" t="s">
        <v>171</v>
      </c>
      <c r="AE133" s="126"/>
      <c r="AF133" s="129"/>
      <c r="AG133" s="116"/>
      <c r="AH133" s="128"/>
    </row>
    <row r="134" spans="1:34" s="33" customFormat="1" ht="17.25" customHeight="1">
      <c r="A134" s="144" t="s">
        <v>368</v>
      </c>
      <c r="B134" s="117" t="s">
        <v>147</v>
      </c>
      <c r="C134" s="177">
        <v>44755</v>
      </c>
      <c r="D134" s="178" t="s">
        <v>157</v>
      </c>
      <c r="E134" s="178" t="s">
        <v>158</v>
      </c>
      <c r="F134" s="120"/>
      <c r="G134" s="120"/>
      <c r="H134" s="120"/>
      <c r="I134" s="120"/>
      <c r="J134" s="120"/>
      <c r="K134" s="144" t="s">
        <v>368</v>
      </c>
      <c r="L134" s="350" t="s">
        <v>48</v>
      </c>
      <c r="M134" s="132">
        <v>2692896</v>
      </c>
      <c r="N134" s="122" t="e">
        <f>M134*VLOOKUP($L134,#REF!,6,0)</f>
        <v>#REF!</v>
      </c>
      <c r="O134" s="123" t="e">
        <f t="shared" si="7"/>
        <v>#REF!</v>
      </c>
      <c r="P134" s="124" t="e">
        <f>VLOOKUP(L134,#REF!,3,0)</f>
        <v>#REF!</v>
      </c>
      <c r="Q134" s="125" t="e">
        <f t="shared" si="8"/>
        <v>#REF!</v>
      </c>
      <c r="R134" s="124" t="e">
        <f>VLOOKUP(L134,#REF!,4,0)</f>
        <v>#REF!</v>
      </c>
      <c r="S134" s="125" t="e">
        <f t="shared" si="9"/>
        <v>#REF!</v>
      </c>
      <c r="T134" s="125" t="e">
        <f t="shared" si="10"/>
        <v>#REF!</v>
      </c>
      <c r="U134" s="125" t="e">
        <f t="shared" si="11"/>
        <v>#REF!</v>
      </c>
      <c r="V134" s="125" t="e">
        <f t="shared" si="12"/>
        <v>#REF!</v>
      </c>
      <c r="W134" s="126"/>
      <c r="X134" s="127" t="s">
        <v>369</v>
      </c>
      <c r="Y134" s="126"/>
      <c r="Z134" s="128"/>
      <c r="AA134" s="128"/>
      <c r="AB134" s="128"/>
      <c r="AC134" s="128"/>
      <c r="AD134" s="126" t="s">
        <v>171</v>
      </c>
      <c r="AE134" s="126"/>
      <c r="AF134" s="129"/>
      <c r="AG134" s="116"/>
      <c r="AH134" s="128"/>
    </row>
    <row r="135" spans="1:34" s="33" customFormat="1" ht="17.25" customHeight="1">
      <c r="A135" s="144" t="s">
        <v>368</v>
      </c>
      <c r="B135" s="117" t="s">
        <v>147</v>
      </c>
      <c r="C135" s="177">
        <v>44755</v>
      </c>
      <c r="D135" s="178" t="s">
        <v>157</v>
      </c>
      <c r="E135" s="178" t="s">
        <v>158</v>
      </c>
      <c r="F135" s="120"/>
      <c r="G135" s="120"/>
      <c r="H135" s="120"/>
      <c r="I135" s="120"/>
      <c r="J135" s="120"/>
      <c r="K135" s="144" t="s">
        <v>368</v>
      </c>
      <c r="L135" s="350" t="s">
        <v>48</v>
      </c>
      <c r="M135" s="132">
        <v>5420402</v>
      </c>
      <c r="N135" s="122" t="e">
        <f>M135*VLOOKUP($L135,#REF!,6,0)</f>
        <v>#REF!</v>
      </c>
      <c r="O135" s="123" t="e">
        <f t="shared" ref="O135:O198" si="13">M135+N135</f>
        <v>#REF!</v>
      </c>
      <c r="P135" s="124" t="e">
        <f>VLOOKUP(L135,#REF!,3,0)</f>
        <v>#REF!</v>
      </c>
      <c r="Q135" s="125" t="e">
        <f t="shared" ref="Q135:Q198" si="14">ROUND(P135*M135,0)</f>
        <v>#REF!</v>
      </c>
      <c r="R135" s="124" t="e">
        <f>VLOOKUP(L135,#REF!,4,0)</f>
        <v>#REF!</v>
      </c>
      <c r="S135" s="125" t="e">
        <f t="shared" ref="S135:S198" si="15">ROUND(R135*M135,0)</f>
        <v>#REF!</v>
      </c>
      <c r="T135" s="125" t="e">
        <f t="shared" ref="T135:T198" si="16">ROUND(Q135*5%,0)</f>
        <v>#REF!</v>
      </c>
      <c r="U135" s="125" t="e">
        <f t="shared" ref="U135:U198" si="17">ROUND(S135*10%,0)</f>
        <v>#REF!</v>
      </c>
      <c r="V135" s="125" t="e">
        <f t="shared" ref="V135:V198" si="18">O135-Q135-S135+T135+U135</f>
        <v>#REF!</v>
      </c>
      <c r="W135" s="126"/>
      <c r="X135" s="127" t="s">
        <v>369</v>
      </c>
      <c r="Y135" s="126"/>
      <c r="Z135" s="128"/>
      <c r="AA135" s="128"/>
      <c r="AB135" s="128"/>
      <c r="AC135" s="128"/>
      <c r="AD135" s="126" t="s">
        <v>171</v>
      </c>
      <c r="AE135" s="126"/>
      <c r="AF135" s="129"/>
      <c r="AG135" s="116"/>
      <c r="AH135" s="128"/>
    </row>
    <row r="136" spans="1:34" s="33" customFormat="1" ht="17.25" customHeight="1">
      <c r="A136" s="144" t="s">
        <v>373</v>
      </c>
      <c r="B136" s="117" t="s">
        <v>147</v>
      </c>
      <c r="C136" s="177">
        <v>44755</v>
      </c>
      <c r="D136" s="178" t="s">
        <v>157</v>
      </c>
      <c r="E136" s="178" t="s">
        <v>158</v>
      </c>
      <c r="F136" s="120"/>
      <c r="G136" s="120"/>
      <c r="H136" s="120"/>
      <c r="I136" s="120"/>
      <c r="J136" s="120"/>
      <c r="K136" s="144" t="s">
        <v>373</v>
      </c>
      <c r="L136" s="350" t="s">
        <v>48</v>
      </c>
      <c r="M136" s="132">
        <v>9894574</v>
      </c>
      <c r="N136" s="122" t="e">
        <f>M136*VLOOKUP($L136,#REF!,6,0)</f>
        <v>#REF!</v>
      </c>
      <c r="O136" s="123" t="e">
        <f t="shared" si="13"/>
        <v>#REF!</v>
      </c>
      <c r="P136" s="124" t="e">
        <f>VLOOKUP(L136,#REF!,3,0)</f>
        <v>#REF!</v>
      </c>
      <c r="Q136" s="125" t="e">
        <f t="shared" si="14"/>
        <v>#REF!</v>
      </c>
      <c r="R136" s="124" t="e">
        <f>VLOOKUP(L136,#REF!,4,0)</f>
        <v>#REF!</v>
      </c>
      <c r="S136" s="125" t="e">
        <f t="shared" si="15"/>
        <v>#REF!</v>
      </c>
      <c r="T136" s="125" t="e">
        <f t="shared" si="16"/>
        <v>#REF!</v>
      </c>
      <c r="U136" s="125" t="e">
        <f t="shared" si="17"/>
        <v>#REF!</v>
      </c>
      <c r="V136" s="125" t="e">
        <f t="shared" si="18"/>
        <v>#REF!</v>
      </c>
      <c r="W136" s="126"/>
      <c r="X136" s="127" t="s">
        <v>369</v>
      </c>
      <c r="Y136" s="126"/>
      <c r="Z136" s="128"/>
      <c r="AA136" s="128"/>
      <c r="AB136" s="128"/>
      <c r="AC136" s="128"/>
      <c r="AD136" s="126" t="s">
        <v>171</v>
      </c>
      <c r="AE136" s="126"/>
      <c r="AF136" s="129"/>
      <c r="AG136" s="116"/>
      <c r="AH136" s="128"/>
    </row>
    <row r="137" spans="1:34" s="33" customFormat="1" ht="17.25" customHeight="1">
      <c r="A137" s="144" t="s">
        <v>374</v>
      </c>
      <c r="B137" s="117" t="s">
        <v>147</v>
      </c>
      <c r="C137" s="177">
        <v>44755</v>
      </c>
      <c r="D137" s="178" t="s">
        <v>157</v>
      </c>
      <c r="E137" s="178" t="s">
        <v>158</v>
      </c>
      <c r="F137" s="120"/>
      <c r="G137" s="120"/>
      <c r="H137" s="120"/>
      <c r="I137" s="120"/>
      <c r="J137" s="120"/>
      <c r="K137" s="144" t="s">
        <v>374</v>
      </c>
      <c r="L137" s="350" t="s">
        <v>48</v>
      </c>
      <c r="M137" s="132">
        <v>8253383</v>
      </c>
      <c r="N137" s="122" t="e">
        <f>M137*VLOOKUP($L137,#REF!,6,0)</f>
        <v>#REF!</v>
      </c>
      <c r="O137" s="123" t="e">
        <f t="shared" si="13"/>
        <v>#REF!</v>
      </c>
      <c r="P137" s="124" t="e">
        <f>VLOOKUP(L137,#REF!,3,0)</f>
        <v>#REF!</v>
      </c>
      <c r="Q137" s="125" t="e">
        <f t="shared" si="14"/>
        <v>#REF!</v>
      </c>
      <c r="R137" s="124" t="e">
        <f>VLOOKUP(L137,#REF!,4,0)</f>
        <v>#REF!</v>
      </c>
      <c r="S137" s="125" t="e">
        <f t="shared" si="15"/>
        <v>#REF!</v>
      </c>
      <c r="T137" s="125" t="e">
        <f t="shared" si="16"/>
        <v>#REF!</v>
      </c>
      <c r="U137" s="125" t="e">
        <f t="shared" si="17"/>
        <v>#REF!</v>
      </c>
      <c r="V137" s="125" t="e">
        <f t="shared" si="18"/>
        <v>#REF!</v>
      </c>
      <c r="W137" s="126"/>
      <c r="X137" s="127" t="s">
        <v>369</v>
      </c>
      <c r="Y137" s="126"/>
      <c r="Z137" s="128"/>
      <c r="AA137" s="128"/>
      <c r="AB137" s="128"/>
      <c r="AC137" s="128"/>
      <c r="AD137" s="126" t="s">
        <v>171</v>
      </c>
      <c r="AE137" s="126"/>
      <c r="AF137" s="129"/>
      <c r="AG137" s="116"/>
      <c r="AH137" s="128"/>
    </row>
    <row r="138" spans="1:34" s="33" customFormat="1" ht="17.25" customHeight="1">
      <c r="A138" s="144" t="s">
        <v>374</v>
      </c>
      <c r="B138" s="117" t="s">
        <v>147</v>
      </c>
      <c r="C138" s="177">
        <v>44755</v>
      </c>
      <c r="D138" s="178" t="s">
        <v>157</v>
      </c>
      <c r="E138" s="178" t="s">
        <v>158</v>
      </c>
      <c r="F138" s="120"/>
      <c r="G138" s="120"/>
      <c r="H138" s="120"/>
      <c r="I138" s="120"/>
      <c r="J138" s="120"/>
      <c r="K138" s="144" t="s">
        <v>374</v>
      </c>
      <c r="L138" s="350" t="s">
        <v>48</v>
      </c>
      <c r="M138" s="132">
        <v>5291552</v>
      </c>
      <c r="N138" s="122" t="e">
        <f>M138*VLOOKUP($L138,#REF!,6,0)</f>
        <v>#REF!</v>
      </c>
      <c r="O138" s="123" t="e">
        <f t="shared" si="13"/>
        <v>#REF!</v>
      </c>
      <c r="P138" s="124" t="e">
        <f>VLOOKUP(L138,#REF!,3,0)</f>
        <v>#REF!</v>
      </c>
      <c r="Q138" s="125" t="e">
        <f t="shared" si="14"/>
        <v>#REF!</v>
      </c>
      <c r="R138" s="124" t="e">
        <f>VLOOKUP(L138,#REF!,4,0)</f>
        <v>#REF!</v>
      </c>
      <c r="S138" s="125" t="e">
        <f t="shared" si="15"/>
        <v>#REF!</v>
      </c>
      <c r="T138" s="125" t="e">
        <f t="shared" si="16"/>
        <v>#REF!</v>
      </c>
      <c r="U138" s="125" t="e">
        <f t="shared" si="17"/>
        <v>#REF!</v>
      </c>
      <c r="V138" s="125" t="e">
        <f t="shared" si="18"/>
        <v>#REF!</v>
      </c>
      <c r="W138" s="126"/>
      <c r="X138" s="127" t="s">
        <v>369</v>
      </c>
      <c r="Y138" s="126"/>
      <c r="Z138" s="128"/>
      <c r="AA138" s="128"/>
      <c r="AB138" s="128"/>
      <c r="AC138" s="128"/>
      <c r="AD138" s="126" t="s">
        <v>171</v>
      </c>
      <c r="AE138" s="126"/>
      <c r="AF138" s="129"/>
      <c r="AG138" s="116"/>
      <c r="AH138" s="128"/>
    </row>
    <row r="139" spans="1:34" s="34" customFormat="1" ht="17.25" customHeight="1">
      <c r="A139" s="144" t="s">
        <v>374</v>
      </c>
      <c r="B139" s="153" t="s">
        <v>147</v>
      </c>
      <c r="C139" s="177">
        <v>44755</v>
      </c>
      <c r="D139" s="178" t="s">
        <v>157</v>
      </c>
      <c r="E139" s="178" t="s">
        <v>158</v>
      </c>
      <c r="F139" s="154"/>
      <c r="G139" s="154"/>
      <c r="H139" s="154"/>
      <c r="I139" s="154"/>
      <c r="J139" s="154"/>
      <c r="K139" s="144" t="s">
        <v>374</v>
      </c>
      <c r="L139" s="350" t="s">
        <v>48</v>
      </c>
      <c r="M139" s="132">
        <v>8249136</v>
      </c>
      <c r="N139" s="122" t="e">
        <f>M139*VLOOKUP($L139,#REF!,6,0)</f>
        <v>#REF!</v>
      </c>
      <c r="O139" s="123" t="e">
        <f t="shared" si="13"/>
        <v>#REF!</v>
      </c>
      <c r="P139" s="124" t="e">
        <f>VLOOKUP(L139,#REF!,3,0)</f>
        <v>#REF!</v>
      </c>
      <c r="Q139" s="125" t="e">
        <f t="shared" si="14"/>
        <v>#REF!</v>
      </c>
      <c r="R139" s="124" t="e">
        <f>VLOOKUP(L139,#REF!,4,0)</f>
        <v>#REF!</v>
      </c>
      <c r="S139" s="125" t="e">
        <f t="shared" si="15"/>
        <v>#REF!</v>
      </c>
      <c r="T139" s="125" t="e">
        <f t="shared" si="16"/>
        <v>#REF!</v>
      </c>
      <c r="U139" s="125" t="e">
        <f t="shared" si="17"/>
        <v>#REF!</v>
      </c>
      <c r="V139" s="125" t="e">
        <f t="shared" si="18"/>
        <v>#REF!</v>
      </c>
      <c r="W139" s="125"/>
      <c r="X139" s="127" t="s">
        <v>369</v>
      </c>
      <c r="Y139" s="125"/>
      <c r="Z139" s="128"/>
      <c r="AA139" s="128"/>
      <c r="AB139" s="128"/>
      <c r="AC139" s="128"/>
      <c r="AD139" s="126" t="s">
        <v>171</v>
      </c>
      <c r="AE139" s="125"/>
      <c r="AF139" s="155"/>
      <c r="AG139" s="156"/>
      <c r="AH139" s="157"/>
    </row>
    <row r="140" spans="1:34" s="33" customFormat="1" ht="17.25" customHeight="1">
      <c r="A140" s="144" t="s">
        <v>374</v>
      </c>
      <c r="B140" s="117" t="s">
        <v>147</v>
      </c>
      <c r="C140" s="177">
        <v>44755</v>
      </c>
      <c r="D140" s="178" t="s">
        <v>157</v>
      </c>
      <c r="E140" s="178" t="s">
        <v>158</v>
      </c>
      <c r="F140" s="120"/>
      <c r="G140" s="120"/>
      <c r="H140" s="120"/>
      <c r="I140" s="120"/>
      <c r="J140" s="120"/>
      <c r="K140" s="144" t="s">
        <v>374</v>
      </c>
      <c r="L140" s="350" t="s">
        <v>48</v>
      </c>
      <c r="M140" s="132">
        <v>6031797</v>
      </c>
      <c r="N140" s="122" t="e">
        <f>M140*VLOOKUP($L140,#REF!,6,0)</f>
        <v>#REF!</v>
      </c>
      <c r="O140" s="123" t="e">
        <f t="shared" si="13"/>
        <v>#REF!</v>
      </c>
      <c r="P140" s="124" t="e">
        <f>VLOOKUP(L140,#REF!,3,0)</f>
        <v>#REF!</v>
      </c>
      <c r="Q140" s="125" t="e">
        <f t="shared" si="14"/>
        <v>#REF!</v>
      </c>
      <c r="R140" s="124" t="e">
        <f>VLOOKUP(L140,#REF!,4,0)</f>
        <v>#REF!</v>
      </c>
      <c r="S140" s="125" t="e">
        <f t="shared" si="15"/>
        <v>#REF!</v>
      </c>
      <c r="T140" s="125" t="e">
        <f t="shared" si="16"/>
        <v>#REF!</v>
      </c>
      <c r="U140" s="125" t="e">
        <f t="shared" si="17"/>
        <v>#REF!</v>
      </c>
      <c r="V140" s="125" t="e">
        <f t="shared" si="18"/>
        <v>#REF!</v>
      </c>
      <c r="W140" s="126"/>
      <c r="X140" s="127" t="s">
        <v>369</v>
      </c>
      <c r="Y140" s="126"/>
      <c r="Z140" s="128"/>
      <c r="AA140" s="128"/>
      <c r="AB140" s="128"/>
      <c r="AC140" s="128"/>
      <c r="AD140" s="126" t="s">
        <v>171</v>
      </c>
      <c r="AE140" s="126"/>
      <c r="AF140" s="129"/>
      <c r="AG140" s="116"/>
      <c r="AH140" s="128"/>
    </row>
    <row r="141" spans="1:34" s="33" customFormat="1" ht="17.25" customHeight="1">
      <c r="A141" s="144" t="s">
        <v>375</v>
      </c>
      <c r="B141" s="117" t="s">
        <v>147</v>
      </c>
      <c r="C141" s="177">
        <v>44755</v>
      </c>
      <c r="D141" s="178" t="s">
        <v>157</v>
      </c>
      <c r="E141" s="178" t="s">
        <v>158</v>
      </c>
      <c r="F141" s="120"/>
      <c r="G141" s="120"/>
      <c r="H141" s="120"/>
      <c r="I141" s="120"/>
      <c r="J141" s="120"/>
      <c r="K141" s="144" t="s">
        <v>375</v>
      </c>
      <c r="L141" s="350" t="s">
        <v>48</v>
      </c>
      <c r="M141" s="132">
        <v>3829545</v>
      </c>
      <c r="N141" s="122" t="e">
        <f>M141*VLOOKUP($L141,#REF!,6,0)</f>
        <v>#REF!</v>
      </c>
      <c r="O141" s="123" t="e">
        <f t="shared" si="13"/>
        <v>#REF!</v>
      </c>
      <c r="P141" s="124" t="e">
        <f>VLOOKUP(L141,#REF!,3,0)</f>
        <v>#REF!</v>
      </c>
      <c r="Q141" s="125" t="e">
        <f t="shared" si="14"/>
        <v>#REF!</v>
      </c>
      <c r="R141" s="124" t="e">
        <f>VLOOKUP(L141,#REF!,4,0)</f>
        <v>#REF!</v>
      </c>
      <c r="S141" s="125" t="e">
        <f t="shared" si="15"/>
        <v>#REF!</v>
      </c>
      <c r="T141" s="125" t="e">
        <f t="shared" si="16"/>
        <v>#REF!</v>
      </c>
      <c r="U141" s="125" t="e">
        <f t="shared" si="17"/>
        <v>#REF!</v>
      </c>
      <c r="V141" s="125" t="e">
        <f t="shared" si="18"/>
        <v>#REF!</v>
      </c>
      <c r="W141" s="126"/>
      <c r="X141" s="127" t="s">
        <v>369</v>
      </c>
      <c r="Y141" s="126"/>
      <c r="Z141" s="128"/>
      <c r="AA141" s="128"/>
      <c r="AB141" s="128"/>
      <c r="AC141" s="128"/>
      <c r="AD141" s="126" t="s">
        <v>171</v>
      </c>
      <c r="AE141" s="126"/>
      <c r="AF141" s="129"/>
      <c r="AG141" s="116"/>
      <c r="AH141" s="128"/>
    </row>
    <row r="142" spans="1:34" s="33" customFormat="1" ht="17.25" customHeight="1">
      <c r="A142" s="144" t="s">
        <v>372</v>
      </c>
      <c r="B142" s="117" t="s">
        <v>147</v>
      </c>
      <c r="C142" s="177">
        <v>44755</v>
      </c>
      <c r="D142" s="178" t="s">
        <v>157</v>
      </c>
      <c r="E142" s="178" t="s">
        <v>158</v>
      </c>
      <c r="F142" s="120"/>
      <c r="G142" s="120"/>
      <c r="H142" s="120"/>
      <c r="I142" s="120"/>
      <c r="J142" s="120"/>
      <c r="K142" s="144" t="s">
        <v>372</v>
      </c>
      <c r="L142" s="350" t="s">
        <v>48</v>
      </c>
      <c r="M142" s="132">
        <v>9644730</v>
      </c>
      <c r="N142" s="122" t="e">
        <f>M142*VLOOKUP($L142,#REF!,6,0)</f>
        <v>#REF!</v>
      </c>
      <c r="O142" s="123" t="e">
        <f t="shared" si="13"/>
        <v>#REF!</v>
      </c>
      <c r="P142" s="124" t="e">
        <f>VLOOKUP(L142,#REF!,3,0)</f>
        <v>#REF!</v>
      </c>
      <c r="Q142" s="125" t="e">
        <f t="shared" si="14"/>
        <v>#REF!</v>
      </c>
      <c r="R142" s="124" t="e">
        <f>VLOOKUP(L142,#REF!,4,0)</f>
        <v>#REF!</v>
      </c>
      <c r="S142" s="125" t="e">
        <f t="shared" si="15"/>
        <v>#REF!</v>
      </c>
      <c r="T142" s="125" t="e">
        <f t="shared" si="16"/>
        <v>#REF!</v>
      </c>
      <c r="U142" s="125" t="e">
        <f t="shared" si="17"/>
        <v>#REF!</v>
      </c>
      <c r="V142" s="125" t="e">
        <f t="shared" si="18"/>
        <v>#REF!</v>
      </c>
      <c r="W142" s="126"/>
      <c r="X142" s="127" t="s">
        <v>369</v>
      </c>
      <c r="Y142" s="126"/>
      <c r="Z142" s="128"/>
      <c r="AA142" s="128"/>
      <c r="AB142" s="128"/>
      <c r="AC142" s="128"/>
      <c r="AD142" s="126" t="s">
        <v>171</v>
      </c>
      <c r="AE142" s="126"/>
      <c r="AF142" s="129"/>
      <c r="AG142" s="116"/>
      <c r="AH142" s="128"/>
    </row>
    <row r="143" spans="1:34" s="33" customFormat="1" ht="17.25" customHeight="1">
      <c r="A143" s="144" t="s">
        <v>376</v>
      </c>
      <c r="B143" s="117" t="s">
        <v>147</v>
      </c>
      <c r="C143" s="177">
        <v>44755</v>
      </c>
      <c r="D143" s="178" t="s">
        <v>157</v>
      </c>
      <c r="E143" s="178" t="s">
        <v>158</v>
      </c>
      <c r="F143" s="120"/>
      <c r="G143" s="120"/>
      <c r="H143" s="120"/>
      <c r="I143" s="120"/>
      <c r="J143" s="120"/>
      <c r="K143" s="144" t="s">
        <v>376</v>
      </c>
      <c r="L143" s="350" t="s">
        <v>169</v>
      </c>
      <c r="M143" s="132">
        <v>130000000</v>
      </c>
      <c r="N143" s="122" t="e">
        <f>M143*VLOOKUP($L143,#REF!,6,0)</f>
        <v>#REF!</v>
      </c>
      <c r="O143" s="123" t="e">
        <f t="shared" si="13"/>
        <v>#REF!</v>
      </c>
      <c r="P143" s="124" t="e">
        <f>VLOOKUP(L143,#REF!,3,0)</f>
        <v>#REF!</v>
      </c>
      <c r="Q143" s="125" t="e">
        <f t="shared" si="14"/>
        <v>#REF!</v>
      </c>
      <c r="R143" s="124" t="e">
        <f>VLOOKUP(L143,#REF!,4,0)</f>
        <v>#REF!</v>
      </c>
      <c r="S143" s="125" t="e">
        <f t="shared" si="15"/>
        <v>#REF!</v>
      </c>
      <c r="T143" s="125" t="e">
        <f t="shared" si="16"/>
        <v>#REF!</v>
      </c>
      <c r="U143" s="125" t="e">
        <f t="shared" si="17"/>
        <v>#REF!</v>
      </c>
      <c r="V143" s="125" t="e">
        <f t="shared" si="18"/>
        <v>#REF!</v>
      </c>
      <c r="W143" s="126"/>
      <c r="X143" s="127" t="s">
        <v>377</v>
      </c>
      <c r="Y143" s="126"/>
      <c r="Z143" s="128"/>
      <c r="AA143" s="128"/>
      <c r="AB143" s="128"/>
      <c r="AC143" s="128"/>
      <c r="AD143" s="126" t="s">
        <v>171</v>
      </c>
      <c r="AE143" s="126"/>
      <c r="AF143" s="129"/>
      <c r="AG143" s="116"/>
      <c r="AH143" s="128"/>
    </row>
    <row r="144" spans="1:34" s="31" customFormat="1" ht="17.25" customHeight="1">
      <c r="A144" s="147" t="s">
        <v>378</v>
      </c>
      <c r="B144" s="100" t="s">
        <v>147</v>
      </c>
      <c r="C144" s="86">
        <v>44755</v>
      </c>
      <c r="D144" s="179" t="s">
        <v>148</v>
      </c>
      <c r="E144" s="179" t="s">
        <v>149</v>
      </c>
      <c r="F144" s="102"/>
      <c r="G144" s="102"/>
      <c r="H144" s="102"/>
      <c r="I144" s="102"/>
      <c r="J144" s="102"/>
      <c r="K144" s="147" t="s">
        <v>378</v>
      </c>
      <c r="L144" s="347" t="s">
        <v>58</v>
      </c>
      <c r="M144" s="180">
        <v>60000</v>
      </c>
      <c r="N144" s="91" t="e">
        <f>M144*VLOOKUP($L144,#REF!,6,0)</f>
        <v>#REF!</v>
      </c>
      <c r="O144" s="90" t="e">
        <f t="shared" si="13"/>
        <v>#REF!</v>
      </c>
      <c r="P144" s="92" t="e">
        <f>VLOOKUP(L144,#REF!,3,0)</f>
        <v>#REF!</v>
      </c>
      <c r="Q144" s="93" t="e">
        <f t="shared" si="14"/>
        <v>#REF!</v>
      </c>
      <c r="R144" s="92" t="e">
        <f>VLOOKUP(L144,#REF!,4,0)</f>
        <v>#REF!</v>
      </c>
      <c r="S144" s="93" t="e">
        <f t="shared" si="15"/>
        <v>#REF!</v>
      </c>
      <c r="T144" s="93" t="e">
        <f t="shared" si="16"/>
        <v>#REF!</v>
      </c>
      <c r="U144" s="93" t="e">
        <f t="shared" si="17"/>
        <v>#REF!</v>
      </c>
      <c r="V144" s="93" t="e">
        <f t="shared" si="18"/>
        <v>#REF!</v>
      </c>
      <c r="W144" s="105"/>
      <c r="X144" s="152" t="s">
        <v>379</v>
      </c>
      <c r="Y144" s="105"/>
      <c r="Z144" s="152" t="s">
        <v>380</v>
      </c>
      <c r="AA144" s="152" t="s">
        <v>381</v>
      </c>
      <c r="AB144" s="152" t="s">
        <v>382</v>
      </c>
      <c r="AC144" s="152" t="s">
        <v>382</v>
      </c>
      <c r="AD144" s="105"/>
      <c r="AE144" s="105"/>
      <c r="AF144" s="106" t="s">
        <v>383</v>
      </c>
      <c r="AG144" s="107"/>
      <c r="AH144" s="152"/>
    </row>
    <row r="145" spans="1:35" s="31" customFormat="1" ht="17.25" customHeight="1">
      <c r="A145" s="147" t="s">
        <v>378</v>
      </c>
      <c r="B145" s="100" t="s">
        <v>147</v>
      </c>
      <c r="C145" s="86">
        <v>44755</v>
      </c>
      <c r="D145" s="179" t="s">
        <v>148</v>
      </c>
      <c r="E145" s="179" t="s">
        <v>149</v>
      </c>
      <c r="F145" s="102"/>
      <c r="G145" s="102"/>
      <c r="H145" s="102"/>
      <c r="I145" s="102"/>
      <c r="J145" s="102"/>
      <c r="K145" s="147" t="s">
        <v>378</v>
      </c>
      <c r="L145" s="347" t="s">
        <v>59</v>
      </c>
      <c r="M145" s="181">
        <v>20000</v>
      </c>
      <c r="N145" s="91" t="e">
        <f>M145*VLOOKUP($L145,#REF!,6,0)</f>
        <v>#REF!</v>
      </c>
      <c r="O145" s="90" t="e">
        <f t="shared" si="13"/>
        <v>#REF!</v>
      </c>
      <c r="P145" s="92" t="e">
        <f>VLOOKUP(L145,#REF!,3,0)</f>
        <v>#REF!</v>
      </c>
      <c r="Q145" s="93" t="e">
        <f t="shared" si="14"/>
        <v>#REF!</v>
      </c>
      <c r="R145" s="92" t="e">
        <f>VLOOKUP(L145,#REF!,4,0)</f>
        <v>#REF!</v>
      </c>
      <c r="S145" s="93" t="e">
        <f t="shared" si="15"/>
        <v>#REF!</v>
      </c>
      <c r="T145" s="93" t="e">
        <f t="shared" si="16"/>
        <v>#REF!</v>
      </c>
      <c r="U145" s="93" t="e">
        <f t="shared" si="17"/>
        <v>#REF!</v>
      </c>
      <c r="V145" s="93" t="e">
        <f t="shared" si="18"/>
        <v>#REF!</v>
      </c>
      <c r="W145" s="105"/>
      <c r="X145" s="152" t="s">
        <v>379</v>
      </c>
      <c r="Y145" s="105"/>
      <c r="Z145" s="152" t="s">
        <v>380</v>
      </c>
      <c r="AA145" s="152" t="s">
        <v>381</v>
      </c>
      <c r="AB145" s="152" t="s">
        <v>382</v>
      </c>
      <c r="AC145" s="152" t="s">
        <v>382</v>
      </c>
      <c r="AD145" s="105"/>
      <c r="AE145" s="105"/>
      <c r="AF145" s="106" t="s">
        <v>383</v>
      </c>
      <c r="AG145" s="107"/>
      <c r="AH145" s="152"/>
    </row>
    <row r="146" spans="1:35" s="31" customFormat="1" ht="17.25" customHeight="1">
      <c r="A146" s="99" t="s">
        <v>384</v>
      </c>
      <c r="B146" s="100" t="s">
        <v>147</v>
      </c>
      <c r="C146" s="86">
        <v>44756</v>
      </c>
      <c r="D146" s="179" t="s">
        <v>163</v>
      </c>
      <c r="E146" s="179" t="s">
        <v>385</v>
      </c>
      <c r="F146" s="102"/>
      <c r="G146" s="102"/>
      <c r="H146" s="102"/>
      <c r="I146" s="102"/>
      <c r="J146" s="102"/>
      <c r="K146" s="99" t="s">
        <v>384</v>
      </c>
      <c r="L146" s="347" t="s">
        <v>26</v>
      </c>
      <c r="M146" s="182">
        <v>1660000</v>
      </c>
      <c r="N146" s="91" t="e">
        <f>M146*VLOOKUP($L146,#REF!,6,0)</f>
        <v>#REF!</v>
      </c>
      <c r="O146" s="90" t="e">
        <f t="shared" si="13"/>
        <v>#REF!</v>
      </c>
      <c r="P146" s="92" t="e">
        <f>VLOOKUP(L146,#REF!,3,0)</f>
        <v>#REF!</v>
      </c>
      <c r="Q146" s="93" t="e">
        <f t="shared" si="14"/>
        <v>#REF!</v>
      </c>
      <c r="R146" s="92" t="e">
        <f>VLOOKUP(L146,#REF!,4,0)</f>
        <v>#REF!</v>
      </c>
      <c r="S146" s="93" t="e">
        <f t="shared" si="15"/>
        <v>#REF!</v>
      </c>
      <c r="T146" s="93" t="e">
        <f t="shared" si="16"/>
        <v>#REF!</v>
      </c>
      <c r="U146" s="93" t="e">
        <f t="shared" si="17"/>
        <v>#REF!</v>
      </c>
      <c r="V146" s="93" t="e">
        <f t="shared" si="18"/>
        <v>#REF!</v>
      </c>
      <c r="W146" s="105"/>
      <c r="X146" s="152" t="s">
        <v>386</v>
      </c>
      <c r="Y146" s="105"/>
      <c r="Z146" s="152" t="s">
        <v>387</v>
      </c>
      <c r="AA146" s="152" t="s">
        <v>388</v>
      </c>
      <c r="AB146" s="152" t="s">
        <v>389</v>
      </c>
      <c r="AC146" s="152" t="s">
        <v>389</v>
      </c>
      <c r="AD146" s="105"/>
      <c r="AE146" s="105"/>
      <c r="AF146" s="106"/>
      <c r="AG146" s="107"/>
      <c r="AH146" s="152"/>
    </row>
    <row r="147" spans="1:35" s="32" customFormat="1" ht="17.25" customHeight="1">
      <c r="A147" s="99" t="s">
        <v>384</v>
      </c>
      <c r="B147" s="110" t="s">
        <v>147</v>
      </c>
      <c r="C147" s="86">
        <v>44756</v>
      </c>
      <c r="D147" s="179" t="s">
        <v>163</v>
      </c>
      <c r="E147" s="179" t="s">
        <v>385</v>
      </c>
      <c r="F147" s="111"/>
      <c r="G147" s="102"/>
      <c r="H147" s="111"/>
      <c r="I147" s="111"/>
      <c r="J147" s="111"/>
      <c r="K147" s="99" t="s">
        <v>384</v>
      </c>
      <c r="L147" s="347" t="s">
        <v>24</v>
      </c>
      <c r="M147" s="182">
        <v>30000</v>
      </c>
      <c r="N147" s="91" t="e">
        <f>M147*VLOOKUP($L147,#REF!,6,0)</f>
        <v>#REF!</v>
      </c>
      <c r="O147" s="90" t="e">
        <f t="shared" si="13"/>
        <v>#REF!</v>
      </c>
      <c r="P147" s="92" t="e">
        <f>VLOOKUP(L147,#REF!,3,0)</f>
        <v>#REF!</v>
      </c>
      <c r="Q147" s="93" t="e">
        <f t="shared" si="14"/>
        <v>#REF!</v>
      </c>
      <c r="R147" s="92" t="e">
        <f>VLOOKUP(L147,#REF!,4,0)</f>
        <v>#REF!</v>
      </c>
      <c r="S147" s="93" t="e">
        <f t="shared" si="15"/>
        <v>#REF!</v>
      </c>
      <c r="T147" s="93" t="e">
        <f t="shared" si="16"/>
        <v>#REF!</v>
      </c>
      <c r="U147" s="93" t="e">
        <f t="shared" si="17"/>
        <v>#REF!</v>
      </c>
      <c r="V147" s="93" t="e">
        <f t="shared" si="18"/>
        <v>#REF!</v>
      </c>
      <c r="W147" s="112"/>
      <c r="X147" s="152" t="s">
        <v>386</v>
      </c>
      <c r="Y147" s="112"/>
      <c r="Z147" s="152" t="s">
        <v>387</v>
      </c>
      <c r="AA147" s="152" t="s">
        <v>388</v>
      </c>
      <c r="AB147" s="152" t="s">
        <v>389</v>
      </c>
      <c r="AC147" s="152" t="s">
        <v>389</v>
      </c>
      <c r="AD147" s="105"/>
      <c r="AE147" s="112"/>
      <c r="AF147" s="113"/>
      <c r="AG147" s="114"/>
      <c r="AH147" s="183"/>
    </row>
    <row r="148" spans="1:35" s="40" customFormat="1" ht="17.25" customHeight="1">
      <c r="A148" s="99" t="s">
        <v>390</v>
      </c>
      <c r="B148" s="100" t="s">
        <v>147</v>
      </c>
      <c r="C148" s="86">
        <v>44756</v>
      </c>
      <c r="D148" s="179" t="s">
        <v>163</v>
      </c>
      <c r="E148" s="179" t="s">
        <v>385</v>
      </c>
      <c r="F148" s="102"/>
      <c r="G148" s="102"/>
      <c r="H148" s="102"/>
      <c r="I148" s="102"/>
      <c r="J148" s="102"/>
      <c r="K148" s="99" t="s">
        <v>390</v>
      </c>
      <c r="L148" s="347" t="s">
        <v>26</v>
      </c>
      <c r="M148" s="182">
        <v>853000</v>
      </c>
      <c r="N148" s="91" t="e">
        <f>M148*VLOOKUP($L148,#REF!,6,0)</f>
        <v>#REF!</v>
      </c>
      <c r="O148" s="90" t="e">
        <f t="shared" si="13"/>
        <v>#REF!</v>
      </c>
      <c r="P148" s="92" t="e">
        <f>VLOOKUP(L148,#REF!,3,0)</f>
        <v>#REF!</v>
      </c>
      <c r="Q148" s="93" t="e">
        <f t="shared" si="14"/>
        <v>#REF!</v>
      </c>
      <c r="R148" s="92" t="e">
        <f>VLOOKUP(L148,#REF!,4,0)</f>
        <v>#REF!</v>
      </c>
      <c r="S148" s="93" t="e">
        <f t="shared" si="15"/>
        <v>#REF!</v>
      </c>
      <c r="T148" s="93" t="e">
        <f t="shared" si="16"/>
        <v>#REF!</v>
      </c>
      <c r="U148" s="93" t="e">
        <f t="shared" si="17"/>
        <v>#REF!</v>
      </c>
      <c r="V148" s="93" t="e">
        <f t="shared" si="18"/>
        <v>#REF!</v>
      </c>
      <c r="W148" s="105"/>
      <c r="X148" s="152" t="s">
        <v>386</v>
      </c>
      <c r="Y148" s="105"/>
      <c r="Z148" s="152" t="s">
        <v>387</v>
      </c>
      <c r="AA148" s="152" t="s">
        <v>388</v>
      </c>
      <c r="AB148" s="152" t="s">
        <v>389</v>
      </c>
      <c r="AC148" s="152" t="s">
        <v>389</v>
      </c>
      <c r="AD148" s="105"/>
      <c r="AE148" s="105"/>
      <c r="AF148" s="106"/>
      <c r="AG148" s="107"/>
      <c r="AH148" s="152"/>
      <c r="AI148" s="41"/>
    </row>
    <row r="149" spans="1:35" s="41" customFormat="1" ht="17.25" customHeight="1">
      <c r="A149" s="99" t="s">
        <v>390</v>
      </c>
      <c r="B149" s="100" t="s">
        <v>147</v>
      </c>
      <c r="C149" s="86">
        <v>44756</v>
      </c>
      <c r="D149" s="179" t="s">
        <v>163</v>
      </c>
      <c r="E149" s="179" t="s">
        <v>385</v>
      </c>
      <c r="F149" s="102"/>
      <c r="G149" s="102"/>
      <c r="H149" s="102"/>
      <c r="I149" s="102"/>
      <c r="J149" s="102"/>
      <c r="K149" s="99" t="s">
        <v>390</v>
      </c>
      <c r="L149" s="347" t="s">
        <v>24</v>
      </c>
      <c r="M149" s="182">
        <v>30000</v>
      </c>
      <c r="N149" s="91" t="e">
        <f>M149*VLOOKUP($L149,#REF!,6,0)</f>
        <v>#REF!</v>
      </c>
      <c r="O149" s="90" t="e">
        <f t="shared" si="13"/>
        <v>#REF!</v>
      </c>
      <c r="P149" s="92" t="e">
        <f>VLOOKUP(L149,#REF!,3,0)</f>
        <v>#REF!</v>
      </c>
      <c r="Q149" s="93" t="e">
        <f t="shared" si="14"/>
        <v>#REF!</v>
      </c>
      <c r="R149" s="92" t="e">
        <f>VLOOKUP(L149,#REF!,4,0)</f>
        <v>#REF!</v>
      </c>
      <c r="S149" s="93" t="e">
        <f t="shared" si="15"/>
        <v>#REF!</v>
      </c>
      <c r="T149" s="93" t="e">
        <f t="shared" si="16"/>
        <v>#REF!</v>
      </c>
      <c r="U149" s="93" t="e">
        <f t="shared" si="17"/>
        <v>#REF!</v>
      </c>
      <c r="V149" s="93" t="e">
        <f t="shared" si="18"/>
        <v>#REF!</v>
      </c>
      <c r="W149" s="105"/>
      <c r="X149" s="152" t="s">
        <v>386</v>
      </c>
      <c r="Y149" s="105"/>
      <c r="Z149" s="152" t="s">
        <v>387</v>
      </c>
      <c r="AA149" s="152" t="s">
        <v>388</v>
      </c>
      <c r="AB149" s="152" t="s">
        <v>389</v>
      </c>
      <c r="AC149" s="152" t="s">
        <v>389</v>
      </c>
      <c r="AD149" s="105"/>
      <c r="AE149" s="105"/>
      <c r="AF149" s="106"/>
      <c r="AG149" s="107"/>
      <c r="AH149" s="152"/>
      <c r="AI149" s="31"/>
    </row>
    <row r="150" spans="1:35" s="31" customFormat="1" ht="17.25" customHeight="1">
      <c r="A150" s="99" t="s">
        <v>391</v>
      </c>
      <c r="B150" s="100" t="s">
        <v>147</v>
      </c>
      <c r="C150" s="86">
        <v>44756</v>
      </c>
      <c r="D150" s="179" t="s">
        <v>163</v>
      </c>
      <c r="E150" s="179" t="s">
        <v>385</v>
      </c>
      <c r="F150" s="102"/>
      <c r="G150" s="102"/>
      <c r="H150" s="102"/>
      <c r="I150" s="102"/>
      <c r="J150" s="102"/>
      <c r="K150" s="99" t="s">
        <v>391</v>
      </c>
      <c r="L150" s="347" t="s">
        <v>26</v>
      </c>
      <c r="M150" s="182">
        <v>1660000</v>
      </c>
      <c r="N150" s="91" t="e">
        <f>M150*VLOOKUP($L150,#REF!,6,0)</f>
        <v>#REF!</v>
      </c>
      <c r="O150" s="90" t="e">
        <f t="shared" si="13"/>
        <v>#REF!</v>
      </c>
      <c r="P150" s="92" t="e">
        <f>VLOOKUP(L150,#REF!,3,0)</f>
        <v>#REF!</v>
      </c>
      <c r="Q150" s="93" t="e">
        <f t="shared" si="14"/>
        <v>#REF!</v>
      </c>
      <c r="R150" s="92" t="e">
        <f>VLOOKUP(L150,#REF!,4,0)</f>
        <v>#REF!</v>
      </c>
      <c r="S150" s="93" t="e">
        <f t="shared" si="15"/>
        <v>#REF!</v>
      </c>
      <c r="T150" s="93" t="e">
        <f t="shared" si="16"/>
        <v>#REF!</v>
      </c>
      <c r="U150" s="93" t="e">
        <f t="shared" si="17"/>
        <v>#REF!</v>
      </c>
      <c r="V150" s="93" t="e">
        <f t="shared" si="18"/>
        <v>#REF!</v>
      </c>
      <c r="W150" s="105"/>
      <c r="X150" s="152" t="s">
        <v>386</v>
      </c>
      <c r="Y150" s="105"/>
      <c r="Z150" s="152" t="s">
        <v>387</v>
      </c>
      <c r="AA150" s="152" t="s">
        <v>388</v>
      </c>
      <c r="AB150" s="152" t="s">
        <v>389</v>
      </c>
      <c r="AC150" s="152" t="s">
        <v>389</v>
      </c>
      <c r="AD150" s="105"/>
      <c r="AE150" s="105"/>
      <c r="AF150" s="106"/>
      <c r="AG150" s="107"/>
      <c r="AH150" s="152"/>
    </row>
    <row r="151" spans="1:35" s="30" customFormat="1" ht="17.25" customHeight="1">
      <c r="A151" s="99" t="s">
        <v>391</v>
      </c>
      <c r="B151" s="85" t="s">
        <v>147</v>
      </c>
      <c r="C151" s="86">
        <v>44756</v>
      </c>
      <c r="D151" s="179" t="s">
        <v>163</v>
      </c>
      <c r="E151" s="179" t="s">
        <v>385</v>
      </c>
      <c r="F151" s="88"/>
      <c r="G151" s="88"/>
      <c r="H151" s="88"/>
      <c r="I151" s="88"/>
      <c r="J151" s="88"/>
      <c r="K151" s="99" t="s">
        <v>391</v>
      </c>
      <c r="L151" s="347" t="s">
        <v>24</v>
      </c>
      <c r="M151" s="182">
        <v>30000</v>
      </c>
      <c r="N151" s="91" t="e">
        <f>M151*VLOOKUP($L151,#REF!,6,0)</f>
        <v>#REF!</v>
      </c>
      <c r="O151" s="90" t="e">
        <f t="shared" si="13"/>
        <v>#REF!</v>
      </c>
      <c r="P151" s="92" t="e">
        <f>VLOOKUP(L151,#REF!,3,0)</f>
        <v>#REF!</v>
      </c>
      <c r="Q151" s="93" t="e">
        <f t="shared" si="14"/>
        <v>#REF!</v>
      </c>
      <c r="R151" s="92" t="e">
        <f>VLOOKUP(L151,#REF!,4,0)</f>
        <v>#REF!</v>
      </c>
      <c r="S151" s="93" t="e">
        <f t="shared" si="15"/>
        <v>#REF!</v>
      </c>
      <c r="T151" s="93" t="e">
        <f t="shared" si="16"/>
        <v>#REF!</v>
      </c>
      <c r="U151" s="93" t="e">
        <f t="shared" si="17"/>
        <v>#REF!</v>
      </c>
      <c r="V151" s="93" t="e">
        <f t="shared" si="18"/>
        <v>#REF!</v>
      </c>
      <c r="W151" s="93"/>
      <c r="X151" s="152" t="s">
        <v>386</v>
      </c>
      <c r="Y151" s="93"/>
      <c r="Z151" s="152" t="s">
        <v>387</v>
      </c>
      <c r="AA151" s="152" t="s">
        <v>388</v>
      </c>
      <c r="AB151" s="152" t="s">
        <v>389</v>
      </c>
      <c r="AC151" s="152" t="s">
        <v>389</v>
      </c>
      <c r="AD151" s="105"/>
      <c r="AE151" s="93"/>
      <c r="AF151" s="95"/>
      <c r="AG151" s="96"/>
      <c r="AH151" s="94"/>
    </row>
    <row r="152" spans="1:35" s="31" customFormat="1" ht="17.25" customHeight="1">
      <c r="A152" s="99" t="s">
        <v>392</v>
      </c>
      <c r="B152" s="100" t="s">
        <v>147</v>
      </c>
      <c r="C152" s="86">
        <v>44756</v>
      </c>
      <c r="D152" s="179" t="s">
        <v>163</v>
      </c>
      <c r="E152" s="179" t="s">
        <v>385</v>
      </c>
      <c r="F152" s="102"/>
      <c r="G152" s="102"/>
      <c r="H152" s="102"/>
      <c r="I152" s="102"/>
      <c r="J152" s="102"/>
      <c r="K152" s="99" t="s">
        <v>392</v>
      </c>
      <c r="L152" s="347" t="s">
        <v>26</v>
      </c>
      <c r="M152" s="182">
        <v>853000</v>
      </c>
      <c r="N152" s="91" t="e">
        <f>M152*VLOOKUP($L152,#REF!,6,0)</f>
        <v>#REF!</v>
      </c>
      <c r="O152" s="90" t="e">
        <f t="shared" si="13"/>
        <v>#REF!</v>
      </c>
      <c r="P152" s="92" t="e">
        <f>VLOOKUP(L152,#REF!,3,0)</f>
        <v>#REF!</v>
      </c>
      <c r="Q152" s="93" t="e">
        <f t="shared" si="14"/>
        <v>#REF!</v>
      </c>
      <c r="R152" s="92" t="e">
        <f>VLOOKUP(L152,#REF!,4,0)</f>
        <v>#REF!</v>
      </c>
      <c r="S152" s="93" t="e">
        <f t="shared" si="15"/>
        <v>#REF!</v>
      </c>
      <c r="T152" s="93" t="e">
        <f t="shared" si="16"/>
        <v>#REF!</v>
      </c>
      <c r="U152" s="93" t="e">
        <f t="shared" si="17"/>
        <v>#REF!</v>
      </c>
      <c r="V152" s="93" t="e">
        <f t="shared" si="18"/>
        <v>#REF!</v>
      </c>
      <c r="W152" s="105"/>
      <c r="X152" s="152" t="s">
        <v>386</v>
      </c>
      <c r="Y152" s="105"/>
      <c r="Z152" s="152" t="s">
        <v>387</v>
      </c>
      <c r="AA152" s="152" t="s">
        <v>388</v>
      </c>
      <c r="AB152" s="152" t="s">
        <v>389</v>
      </c>
      <c r="AC152" s="152" t="s">
        <v>389</v>
      </c>
      <c r="AD152" s="105"/>
      <c r="AE152" s="105"/>
      <c r="AF152" s="106"/>
      <c r="AG152" s="107"/>
      <c r="AH152" s="152"/>
    </row>
    <row r="153" spans="1:35" s="31" customFormat="1" ht="17.25" customHeight="1">
      <c r="A153" s="99" t="s">
        <v>392</v>
      </c>
      <c r="B153" s="100" t="s">
        <v>147</v>
      </c>
      <c r="C153" s="86">
        <v>44756</v>
      </c>
      <c r="D153" s="179" t="s">
        <v>163</v>
      </c>
      <c r="E153" s="179" t="s">
        <v>385</v>
      </c>
      <c r="F153" s="102"/>
      <c r="G153" s="102"/>
      <c r="H153" s="102"/>
      <c r="I153" s="102"/>
      <c r="J153" s="102"/>
      <c r="K153" s="99" t="s">
        <v>392</v>
      </c>
      <c r="L153" s="347" t="s">
        <v>24</v>
      </c>
      <c r="M153" s="182">
        <v>20000</v>
      </c>
      <c r="N153" s="91" t="e">
        <f>M153*VLOOKUP($L153,#REF!,6,0)</f>
        <v>#REF!</v>
      </c>
      <c r="O153" s="90" t="e">
        <f t="shared" si="13"/>
        <v>#REF!</v>
      </c>
      <c r="P153" s="92" t="e">
        <f>VLOOKUP(L153,#REF!,3,0)</f>
        <v>#REF!</v>
      </c>
      <c r="Q153" s="93" t="e">
        <f t="shared" si="14"/>
        <v>#REF!</v>
      </c>
      <c r="R153" s="92" t="e">
        <f>VLOOKUP(L153,#REF!,4,0)</f>
        <v>#REF!</v>
      </c>
      <c r="S153" s="93" t="e">
        <f t="shared" si="15"/>
        <v>#REF!</v>
      </c>
      <c r="T153" s="93" t="e">
        <f t="shared" si="16"/>
        <v>#REF!</v>
      </c>
      <c r="U153" s="93" t="e">
        <f t="shared" si="17"/>
        <v>#REF!</v>
      </c>
      <c r="V153" s="93" t="e">
        <f t="shared" si="18"/>
        <v>#REF!</v>
      </c>
      <c r="W153" s="105"/>
      <c r="X153" s="152" t="s">
        <v>386</v>
      </c>
      <c r="Y153" s="105"/>
      <c r="Z153" s="152" t="s">
        <v>387</v>
      </c>
      <c r="AA153" s="152" t="s">
        <v>388</v>
      </c>
      <c r="AB153" s="152" t="s">
        <v>389</v>
      </c>
      <c r="AC153" s="152" t="s">
        <v>389</v>
      </c>
      <c r="AD153" s="105"/>
      <c r="AE153" s="105"/>
      <c r="AF153" s="106"/>
      <c r="AG153" s="107"/>
      <c r="AH153" s="152"/>
    </row>
    <row r="154" spans="1:35" s="31" customFormat="1" ht="17.25" customHeight="1">
      <c r="A154" s="99" t="s">
        <v>393</v>
      </c>
      <c r="B154" s="100" t="s">
        <v>147</v>
      </c>
      <c r="C154" s="86">
        <v>44756</v>
      </c>
      <c r="D154" s="179" t="s">
        <v>163</v>
      </c>
      <c r="E154" s="179" t="s">
        <v>385</v>
      </c>
      <c r="F154" s="102"/>
      <c r="G154" s="102"/>
      <c r="H154" s="102"/>
      <c r="I154" s="102"/>
      <c r="J154" s="102"/>
      <c r="K154" s="99" t="s">
        <v>393</v>
      </c>
      <c r="L154" s="347" t="s">
        <v>26</v>
      </c>
      <c r="M154" s="182">
        <v>853000</v>
      </c>
      <c r="N154" s="91" t="e">
        <f>M154*VLOOKUP($L154,#REF!,6,0)</f>
        <v>#REF!</v>
      </c>
      <c r="O154" s="90" t="e">
        <f t="shared" si="13"/>
        <v>#REF!</v>
      </c>
      <c r="P154" s="92" t="e">
        <f>VLOOKUP(L154,#REF!,3,0)</f>
        <v>#REF!</v>
      </c>
      <c r="Q154" s="93" t="e">
        <f t="shared" si="14"/>
        <v>#REF!</v>
      </c>
      <c r="R154" s="92" t="e">
        <f>VLOOKUP(L154,#REF!,4,0)</f>
        <v>#REF!</v>
      </c>
      <c r="S154" s="93" t="e">
        <f t="shared" si="15"/>
        <v>#REF!</v>
      </c>
      <c r="T154" s="93" t="e">
        <f t="shared" si="16"/>
        <v>#REF!</v>
      </c>
      <c r="U154" s="93" t="e">
        <f t="shared" si="17"/>
        <v>#REF!</v>
      </c>
      <c r="V154" s="93" t="e">
        <f t="shared" si="18"/>
        <v>#REF!</v>
      </c>
      <c r="W154" s="105"/>
      <c r="X154" s="152" t="s">
        <v>386</v>
      </c>
      <c r="Y154" s="105"/>
      <c r="Z154" s="152" t="s">
        <v>387</v>
      </c>
      <c r="AA154" s="152" t="s">
        <v>394</v>
      </c>
      <c r="AB154" s="152" t="s">
        <v>389</v>
      </c>
      <c r="AC154" s="152" t="s">
        <v>389</v>
      </c>
      <c r="AD154" s="105"/>
      <c r="AE154" s="105"/>
      <c r="AF154" s="106"/>
      <c r="AG154" s="107"/>
      <c r="AH154" s="152"/>
    </row>
    <row r="155" spans="1:35" s="31" customFormat="1" ht="17.25" customHeight="1">
      <c r="A155" s="99" t="s">
        <v>393</v>
      </c>
      <c r="B155" s="100" t="s">
        <v>147</v>
      </c>
      <c r="C155" s="86">
        <v>44756</v>
      </c>
      <c r="D155" s="179" t="s">
        <v>163</v>
      </c>
      <c r="E155" s="179" t="s">
        <v>385</v>
      </c>
      <c r="F155" s="102"/>
      <c r="G155" s="102"/>
      <c r="H155" s="102"/>
      <c r="I155" s="102"/>
      <c r="J155" s="102"/>
      <c r="K155" s="99" t="s">
        <v>393</v>
      </c>
      <c r="L155" s="347" t="s">
        <v>24</v>
      </c>
      <c r="M155" s="182">
        <v>30000</v>
      </c>
      <c r="N155" s="91" t="e">
        <f>M155*VLOOKUP($L155,#REF!,6,0)</f>
        <v>#REF!</v>
      </c>
      <c r="O155" s="90" t="e">
        <f t="shared" si="13"/>
        <v>#REF!</v>
      </c>
      <c r="P155" s="92" t="e">
        <f>VLOOKUP(L155,#REF!,3,0)</f>
        <v>#REF!</v>
      </c>
      <c r="Q155" s="93" t="e">
        <f t="shared" si="14"/>
        <v>#REF!</v>
      </c>
      <c r="R155" s="92" t="e">
        <f>VLOOKUP(L155,#REF!,4,0)</f>
        <v>#REF!</v>
      </c>
      <c r="S155" s="93" t="e">
        <f t="shared" si="15"/>
        <v>#REF!</v>
      </c>
      <c r="T155" s="93" t="e">
        <f t="shared" si="16"/>
        <v>#REF!</v>
      </c>
      <c r="U155" s="93" t="e">
        <f t="shared" si="17"/>
        <v>#REF!</v>
      </c>
      <c r="V155" s="93" t="e">
        <f t="shared" si="18"/>
        <v>#REF!</v>
      </c>
      <c r="W155" s="105"/>
      <c r="X155" s="152" t="s">
        <v>386</v>
      </c>
      <c r="Y155" s="105"/>
      <c r="Z155" s="152" t="s">
        <v>387</v>
      </c>
      <c r="AA155" s="152" t="s">
        <v>394</v>
      </c>
      <c r="AB155" s="152" t="s">
        <v>389</v>
      </c>
      <c r="AC155" s="152" t="s">
        <v>389</v>
      </c>
      <c r="AD155" s="105"/>
      <c r="AE155" s="105"/>
      <c r="AF155" s="106"/>
      <c r="AG155" s="107"/>
      <c r="AH155" s="152"/>
    </row>
    <row r="156" spans="1:35" s="31" customFormat="1" ht="17.25" customHeight="1">
      <c r="A156" s="99" t="s">
        <v>395</v>
      </c>
      <c r="B156" s="100" t="s">
        <v>147</v>
      </c>
      <c r="C156" s="86">
        <v>44756</v>
      </c>
      <c r="D156" s="179" t="s">
        <v>163</v>
      </c>
      <c r="E156" s="179" t="s">
        <v>385</v>
      </c>
      <c r="F156" s="102"/>
      <c r="G156" s="102"/>
      <c r="H156" s="102"/>
      <c r="I156" s="102"/>
      <c r="J156" s="102"/>
      <c r="K156" s="99" t="s">
        <v>395</v>
      </c>
      <c r="L156" s="347" t="s">
        <v>26</v>
      </c>
      <c r="M156" s="182">
        <v>1660000</v>
      </c>
      <c r="N156" s="91" t="e">
        <f>M156*VLOOKUP($L156,#REF!,6,0)</f>
        <v>#REF!</v>
      </c>
      <c r="O156" s="90" t="e">
        <f t="shared" si="13"/>
        <v>#REF!</v>
      </c>
      <c r="P156" s="92" t="e">
        <f>VLOOKUP(L156,#REF!,3,0)</f>
        <v>#REF!</v>
      </c>
      <c r="Q156" s="93" t="e">
        <f t="shared" si="14"/>
        <v>#REF!</v>
      </c>
      <c r="R156" s="92" t="e">
        <f>VLOOKUP(L156,#REF!,4,0)</f>
        <v>#REF!</v>
      </c>
      <c r="S156" s="93" t="e">
        <f t="shared" si="15"/>
        <v>#REF!</v>
      </c>
      <c r="T156" s="93" t="e">
        <f t="shared" si="16"/>
        <v>#REF!</v>
      </c>
      <c r="U156" s="93" t="e">
        <f t="shared" si="17"/>
        <v>#REF!</v>
      </c>
      <c r="V156" s="93" t="e">
        <f t="shared" si="18"/>
        <v>#REF!</v>
      </c>
      <c r="W156" s="105"/>
      <c r="X156" s="152" t="s">
        <v>386</v>
      </c>
      <c r="Y156" s="105"/>
      <c r="Z156" s="152" t="s">
        <v>387</v>
      </c>
      <c r="AA156" s="152" t="s">
        <v>388</v>
      </c>
      <c r="AB156" s="152" t="s">
        <v>389</v>
      </c>
      <c r="AC156" s="152" t="s">
        <v>389</v>
      </c>
      <c r="AD156" s="112"/>
      <c r="AE156" s="105"/>
      <c r="AF156" s="106"/>
      <c r="AG156" s="107"/>
      <c r="AH156" s="152"/>
    </row>
    <row r="157" spans="1:35" s="32" customFormat="1" ht="17.25" customHeight="1">
      <c r="A157" s="99" t="s">
        <v>395</v>
      </c>
      <c r="B157" s="110" t="s">
        <v>147</v>
      </c>
      <c r="C157" s="86">
        <v>44756</v>
      </c>
      <c r="D157" s="179" t="s">
        <v>163</v>
      </c>
      <c r="E157" s="179" t="s">
        <v>385</v>
      </c>
      <c r="F157" s="111"/>
      <c r="G157" s="111"/>
      <c r="H157" s="111"/>
      <c r="I157" s="111"/>
      <c r="J157" s="111"/>
      <c r="K157" s="99" t="s">
        <v>395</v>
      </c>
      <c r="L157" s="347" t="s">
        <v>24</v>
      </c>
      <c r="M157" s="182">
        <v>30000</v>
      </c>
      <c r="N157" s="91" t="e">
        <f>M157*VLOOKUP($L157,#REF!,6,0)</f>
        <v>#REF!</v>
      </c>
      <c r="O157" s="90" t="e">
        <f t="shared" si="13"/>
        <v>#REF!</v>
      </c>
      <c r="P157" s="92" t="e">
        <f>VLOOKUP(L157,#REF!,3,0)</f>
        <v>#REF!</v>
      </c>
      <c r="Q157" s="93" t="e">
        <f t="shared" si="14"/>
        <v>#REF!</v>
      </c>
      <c r="R157" s="92" t="e">
        <f>VLOOKUP(L157,#REF!,4,0)</f>
        <v>#REF!</v>
      </c>
      <c r="S157" s="93" t="e">
        <f t="shared" si="15"/>
        <v>#REF!</v>
      </c>
      <c r="T157" s="93" t="e">
        <f t="shared" si="16"/>
        <v>#REF!</v>
      </c>
      <c r="U157" s="93" t="e">
        <f t="shared" si="17"/>
        <v>#REF!</v>
      </c>
      <c r="V157" s="93" t="e">
        <f t="shared" si="18"/>
        <v>#REF!</v>
      </c>
      <c r="W157" s="112"/>
      <c r="X157" s="152" t="s">
        <v>386</v>
      </c>
      <c r="Y157" s="112"/>
      <c r="Z157" s="152" t="s">
        <v>387</v>
      </c>
      <c r="AA157" s="152" t="s">
        <v>388</v>
      </c>
      <c r="AB157" s="152" t="s">
        <v>389</v>
      </c>
      <c r="AC157" s="152" t="s">
        <v>389</v>
      </c>
      <c r="AD157" s="105"/>
      <c r="AE157" s="112"/>
      <c r="AF157" s="113"/>
      <c r="AG157" s="114"/>
      <c r="AH157" s="183"/>
    </row>
    <row r="158" spans="1:35" s="31" customFormat="1" ht="17.25" customHeight="1">
      <c r="A158" s="99" t="s">
        <v>396</v>
      </c>
      <c r="B158" s="100" t="s">
        <v>147</v>
      </c>
      <c r="C158" s="86">
        <v>44756</v>
      </c>
      <c r="D158" s="179" t="s">
        <v>163</v>
      </c>
      <c r="E158" s="179" t="s">
        <v>385</v>
      </c>
      <c r="F158" s="102"/>
      <c r="G158" s="102"/>
      <c r="H158" s="102"/>
      <c r="I158" s="102"/>
      <c r="J158" s="102"/>
      <c r="K158" s="99" t="s">
        <v>396</v>
      </c>
      <c r="L158" s="347" t="s">
        <v>26</v>
      </c>
      <c r="M158" s="182">
        <v>1660000</v>
      </c>
      <c r="N158" s="91" t="e">
        <f>M158*VLOOKUP($L158,#REF!,6,0)</f>
        <v>#REF!</v>
      </c>
      <c r="O158" s="90" t="e">
        <f t="shared" si="13"/>
        <v>#REF!</v>
      </c>
      <c r="P158" s="92" t="e">
        <f>VLOOKUP(L158,#REF!,3,0)</f>
        <v>#REF!</v>
      </c>
      <c r="Q158" s="93" t="e">
        <f t="shared" si="14"/>
        <v>#REF!</v>
      </c>
      <c r="R158" s="92" t="e">
        <f>VLOOKUP(L158,#REF!,4,0)</f>
        <v>#REF!</v>
      </c>
      <c r="S158" s="93" t="e">
        <f t="shared" si="15"/>
        <v>#REF!</v>
      </c>
      <c r="T158" s="93" t="e">
        <f t="shared" si="16"/>
        <v>#REF!</v>
      </c>
      <c r="U158" s="93" t="e">
        <f t="shared" si="17"/>
        <v>#REF!</v>
      </c>
      <c r="V158" s="93" t="e">
        <f t="shared" si="18"/>
        <v>#REF!</v>
      </c>
      <c r="W158" s="105"/>
      <c r="X158" s="152" t="s">
        <v>386</v>
      </c>
      <c r="Y158" s="105"/>
      <c r="Z158" s="152" t="s">
        <v>387</v>
      </c>
      <c r="AA158" s="152" t="s">
        <v>388</v>
      </c>
      <c r="AB158" s="152" t="s">
        <v>389</v>
      </c>
      <c r="AC158" s="152" t="s">
        <v>389</v>
      </c>
      <c r="AD158" s="105"/>
      <c r="AE158" s="105"/>
      <c r="AF158" s="106"/>
      <c r="AG158" s="107"/>
      <c r="AH158" s="152"/>
    </row>
    <row r="159" spans="1:35" s="31" customFormat="1" ht="17.25" customHeight="1">
      <c r="A159" s="99" t="s">
        <v>396</v>
      </c>
      <c r="B159" s="100" t="s">
        <v>147</v>
      </c>
      <c r="C159" s="86">
        <v>44756</v>
      </c>
      <c r="D159" s="179" t="s">
        <v>163</v>
      </c>
      <c r="E159" s="179" t="s">
        <v>385</v>
      </c>
      <c r="F159" s="102"/>
      <c r="G159" s="102"/>
      <c r="H159" s="102"/>
      <c r="I159" s="102"/>
      <c r="J159" s="102"/>
      <c r="K159" s="99" t="s">
        <v>396</v>
      </c>
      <c r="L159" s="347" t="s">
        <v>24</v>
      </c>
      <c r="M159" s="182">
        <v>30000</v>
      </c>
      <c r="N159" s="91" t="e">
        <f>M159*VLOOKUP($L159,#REF!,6,0)</f>
        <v>#REF!</v>
      </c>
      <c r="O159" s="90" t="e">
        <f t="shared" si="13"/>
        <v>#REF!</v>
      </c>
      <c r="P159" s="92" t="e">
        <f>VLOOKUP(L159,#REF!,3,0)</f>
        <v>#REF!</v>
      </c>
      <c r="Q159" s="93" t="e">
        <f t="shared" si="14"/>
        <v>#REF!</v>
      </c>
      <c r="R159" s="92" t="e">
        <f>VLOOKUP(L159,#REF!,4,0)</f>
        <v>#REF!</v>
      </c>
      <c r="S159" s="93" t="e">
        <f t="shared" si="15"/>
        <v>#REF!</v>
      </c>
      <c r="T159" s="93" t="e">
        <f t="shared" si="16"/>
        <v>#REF!</v>
      </c>
      <c r="U159" s="93" t="e">
        <f t="shared" si="17"/>
        <v>#REF!</v>
      </c>
      <c r="V159" s="93" t="e">
        <f t="shared" si="18"/>
        <v>#REF!</v>
      </c>
      <c r="W159" s="105"/>
      <c r="X159" s="152" t="s">
        <v>386</v>
      </c>
      <c r="Y159" s="105"/>
      <c r="Z159" s="152" t="s">
        <v>387</v>
      </c>
      <c r="AA159" s="152" t="s">
        <v>388</v>
      </c>
      <c r="AB159" s="152" t="s">
        <v>389</v>
      </c>
      <c r="AC159" s="152" t="s">
        <v>389</v>
      </c>
      <c r="AD159" s="112"/>
      <c r="AE159" s="105"/>
      <c r="AF159" s="106"/>
      <c r="AG159" s="107"/>
      <c r="AH159" s="152"/>
    </row>
    <row r="160" spans="1:35" s="31" customFormat="1" ht="17.25" customHeight="1">
      <c r="A160" s="99" t="s">
        <v>397</v>
      </c>
      <c r="B160" s="100" t="s">
        <v>147</v>
      </c>
      <c r="C160" s="86">
        <v>44756</v>
      </c>
      <c r="D160" s="179" t="s">
        <v>163</v>
      </c>
      <c r="E160" s="179" t="s">
        <v>385</v>
      </c>
      <c r="F160" s="102"/>
      <c r="G160" s="102"/>
      <c r="H160" s="102"/>
      <c r="I160" s="102"/>
      <c r="J160" s="102"/>
      <c r="K160" s="99" t="s">
        <v>397</v>
      </c>
      <c r="L160" s="347" t="s">
        <v>26</v>
      </c>
      <c r="M160" s="182">
        <v>853000</v>
      </c>
      <c r="N160" s="91" t="e">
        <f>M160*VLOOKUP($L160,#REF!,6,0)</f>
        <v>#REF!</v>
      </c>
      <c r="O160" s="90" t="e">
        <f t="shared" si="13"/>
        <v>#REF!</v>
      </c>
      <c r="P160" s="92" t="e">
        <f>VLOOKUP(L160,#REF!,3,0)</f>
        <v>#REF!</v>
      </c>
      <c r="Q160" s="93" t="e">
        <f t="shared" si="14"/>
        <v>#REF!</v>
      </c>
      <c r="R160" s="92" t="e">
        <f>VLOOKUP(L160,#REF!,4,0)</f>
        <v>#REF!</v>
      </c>
      <c r="S160" s="93" t="e">
        <f t="shared" si="15"/>
        <v>#REF!</v>
      </c>
      <c r="T160" s="93" t="e">
        <f t="shared" si="16"/>
        <v>#REF!</v>
      </c>
      <c r="U160" s="93" t="e">
        <f t="shared" si="17"/>
        <v>#REF!</v>
      </c>
      <c r="V160" s="93" t="e">
        <f t="shared" si="18"/>
        <v>#REF!</v>
      </c>
      <c r="W160" s="105"/>
      <c r="X160" s="152" t="s">
        <v>386</v>
      </c>
      <c r="Y160" s="105"/>
      <c r="Z160" s="152" t="s">
        <v>387</v>
      </c>
      <c r="AA160" s="152" t="s">
        <v>388</v>
      </c>
      <c r="AB160" s="152" t="s">
        <v>389</v>
      </c>
      <c r="AC160" s="152" t="s">
        <v>389</v>
      </c>
      <c r="AD160" s="105"/>
      <c r="AE160" s="105"/>
      <c r="AF160" s="106"/>
      <c r="AG160" s="107"/>
      <c r="AH160" s="152"/>
    </row>
    <row r="161" spans="1:34" s="31" customFormat="1" ht="17.25" customHeight="1">
      <c r="A161" s="99" t="s">
        <v>397</v>
      </c>
      <c r="B161" s="100" t="s">
        <v>147</v>
      </c>
      <c r="C161" s="86">
        <v>44756</v>
      </c>
      <c r="D161" s="179" t="s">
        <v>163</v>
      </c>
      <c r="E161" s="179" t="s">
        <v>385</v>
      </c>
      <c r="F161" s="102"/>
      <c r="G161" s="102"/>
      <c r="H161" s="102"/>
      <c r="I161" s="102"/>
      <c r="J161" s="102"/>
      <c r="K161" s="99" t="s">
        <v>397</v>
      </c>
      <c r="L161" s="347" t="s">
        <v>24</v>
      </c>
      <c r="M161" s="182">
        <v>20000</v>
      </c>
      <c r="N161" s="91" t="e">
        <f>M161*VLOOKUP($L161,#REF!,6,0)</f>
        <v>#REF!</v>
      </c>
      <c r="O161" s="90" t="e">
        <f t="shared" si="13"/>
        <v>#REF!</v>
      </c>
      <c r="P161" s="92" t="e">
        <f>VLOOKUP(L161,#REF!,3,0)</f>
        <v>#REF!</v>
      </c>
      <c r="Q161" s="93" t="e">
        <f t="shared" si="14"/>
        <v>#REF!</v>
      </c>
      <c r="R161" s="92" t="e">
        <f>VLOOKUP(L161,#REF!,4,0)</f>
        <v>#REF!</v>
      </c>
      <c r="S161" s="93" t="e">
        <f t="shared" si="15"/>
        <v>#REF!</v>
      </c>
      <c r="T161" s="93" t="e">
        <f t="shared" si="16"/>
        <v>#REF!</v>
      </c>
      <c r="U161" s="93" t="e">
        <f t="shared" si="17"/>
        <v>#REF!</v>
      </c>
      <c r="V161" s="93" t="e">
        <f t="shared" si="18"/>
        <v>#REF!</v>
      </c>
      <c r="W161" s="105"/>
      <c r="X161" s="152" t="s">
        <v>386</v>
      </c>
      <c r="Y161" s="105"/>
      <c r="Z161" s="152" t="s">
        <v>387</v>
      </c>
      <c r="AA161" s="152" t="s">
        <v>388</v>
      </c>
      <c r="AB161" s="152" t="s">
        <v>389</v>
      </c>
      <c r="AC161" s="152" t="s">
        <v>389</v>
      </c>
      <c r="AD161" s="105"/>
      <c r="AE161" s="105"/>
      <c r="AF161" s="106"/>
      <c r="AG161" s="107"/>
      <c r="AH161" s="152"/>
    </row>
    <row r="162" spans="1:34" s="31" customFormat="1" ht="17.25" customHeight="1">
      <c r="A162" s="99" t="s">
        <v>398</v>
      </c>
      <c r="B162" s="100" t="s">
        <v>147</v>
      </c>
      <c r="C162" s="86">
        <v>44756</v>
      </c>
      <c r="D162" s="179" t="s">
        <v>163</v>
      </c>
      <c r="E162" s="179" t="s">
        <v>385</v>
      </c>
      <c r="F162" s="102"/>
      <c r="G162" s="102"/>
      <c r="H162" s="102"/>
      <c r="I162" s="102"/>
      <c r="J162" s="102"/>
      <c r="K162" s="99" t="s">
        <v>398</v>
      </c>
      <c r="L162" s="347" t="s">
        <v>26</v>
      </c>
      <c r="M162" s="182">
        <v>794000</v>
      </c>
      <c r="N162" s="91" t="e">
        <f>M162*VLOOKUP($L162,#REF!,6,0)</f>
        <v>#REF!</v>
      </c>
      <c r="O162" s="90" t="e">
        <f t="shared" si="13"/>
        <v>#REF!</v>
      </c>
      <c r="P162" s="92" t="e">
        <f>VLOOKUP(L162,#REF!,3,0)</f>
        <v>#REF!</v>
      </c>
      <c r="Q162" s="93" t="e">
        <f t="shared" si="14"/>
        <v>#REF!</v>
      </c>
      <c r="R162" s="92" t="e">
        <f>VLOOKUP(L162,#REF!,4,0)</f>
        <v>#REF!</v>
      </c>
      <c r="S162" s="93" t="e">
        <f t="shared" si="15"/>
        <v>#REF!</v>
      </c>
      <c r="T162" s="93" t="e">
        <f t="shared" si="16"/>
        <v>#REF!</v>
      </c>
      <c r="U162" s="93" t="e">
        <f t="shared" si="17"/>
        <v>#REF!</v>
      </c>
      <c r="V162" s="93" t="e">
        <f t="shared" si="18"/>
        <v>#REF!</v>
      </c>
      <c r="W162" s="105"/>
      <c r="X162" s="152" t="s">
        <v>386</v>
      </c>
      <c r="Y162" s="105"/>
      <c r="Z162" s="152" t="s">
        <v>387</v>
      </c>
      <c r="AA162" s="152" t="s">
        <v>388</v>
      </c>
      <c r="AB162" s="152" t="s">
        <v>389</v>
      </c>
      <c r="AC162" s="152" t="s">
        <v>389</v>
      </c>
      <c r="AD162" s="105"/>
      <c r="AE162" s="105"/>
      <c r="AF162" s="106"/>
      <c r="AG162" s="107"/>
      <c r="AH162" s="152"/>
    </row>
    <row r="163" spans="1:34" s="31" customFormat="1" ht="17.25" customHeight="1">
      <c r="A163" s="99" t="s">
        <v>398</v>
      </c>
      <c r="B163" s="100" t="s">
        <v>147</v>
      </c>
      <c r="C163" s="86">
        <v>44756</v>
      </c>
      <c r="D163" s="179" t="s">
        <v>163</v>
      </c>
      <c r="E163" s="179" t="s">
        <v>385</v>
      </c>
      <c r="F163" s="102"/>
      <c r="G163" s="102"/>
      <c r="H163" s="102"/>
      <c r="I163" s="102"/>
      <c r="J163" s="102"/>
      <c r="K163" s="99" t="s">
        <v>398</v>
      </c>
      <c r="L163" s="347" t="s">
        <v>24</v>
      </c>
      <c r="M163" s="182">
        <v>70000</v>
      </c>
      <c r="N163" s="91" t="e">
        <f>M163*VLOOKUP($L163,#REF!,6,0)</f>
        <v>#REF!</v>
      </c>
      <c r="O163" s="90" t="e">
        <f t="shared" si="13"/>
        <v>#REF!</v>
      </c>
      <c r="P163" s="92" t="e">
        <f>VLOOKUP(L163,#REF!,3,0)</f>
        <v>#REF!</v>
      </c>
      <c r="Q163" s="93" t="e">
        <f t="shared" si="14"/>
        <v>#REF!</v>
      </c>
      <c r="R163" s="92" t="e">
        <f>VLOOKUP(L163,#REF!,4,0)</f>
        <v>#REF!</v>
      </c>
      <c r="S163" s="93" t="e">
        <f t="shared" si="15"/>
        <v>#REF!</v>
      </c>
      <c r="T163" s="93" t="e">
        <f t="shared" si="16"/>
        <v>#REF!</v>
      </c>
      <c r="U163" s="93" t="e">
        <f t="shared" si="17"/>
        <v>#REF!</v>
      </c>
      <c r="V163" s="93" t="e">
        <f t="shared" si="18"/>
        <v>#REF!</v>
      </c>
      <c r="W163" s="105"/>
      <c r="X163" s="152" t="s">
        <v>386</v>
      </c>
      <c r="Y163" s="105"/>
      <c r="Z163" s="152" t="s">
        <v>387</v>
      </c>
      <c r="AA163" s="152" t="s">
        <v>388</v>
      </c>
      <c r="AB163" s="152" t="s">
        <v>389</v>
      </c>
      <c r="AC163" s="152" t="s">
        <v>389</v>
      </c>
      <c r="AD163" s="105"/>
      <c r="AE163" s="105"/>
      <c r="AF163" s="106"/>
      <c r="AG163" s="107"/>
      <c r="AH163" s="152"/>
    </row>
    <row r="164" spans="1:34" s="31" customFormat="1" ht="17.25" customHeight="1">
      <c r="A164" s="99" t="s">
        <v>399</v>
      </c>
      <c r="B164" s="100" t="s">
        <v>147</v>
      </c>
      <c r="C164" s="86">
        <v>44756</v>
      </c>
      <c r="D164" s="179" t="s">
        <v>163</v>
      </c>
      <c r="E164" s="179" t="s">
        <v>385</v>
      </c>
      <c r="F164" s="102"/>
      <c r="G164" s="102"/>
      <c r="H164" s="102"/>
      <c r="I164" s="102"/>
      <c r="J164" s="102"/>
      <c r="K164" s="99" t="s">
        <v>399</v>
      </c>
      <c r="L164" s="347" t="s">
        <v>26</v>
      </c>
      <c r="M164" s="182">
        <v>1660000</v>
      </c>
      <c r="N164" s="91" t="e">
        <f>M164*VLOOKUP($L164,#REF!,6,0)</f>
        <v>#REF!</v>
      </c>
      <c r="O164" s="90" t="e">
        <f t="shared" si="13"/>
        <v>#REF!</v>
      </c>
      <c r="P164" s="92" t="e">
        <f>VLOOKUP(L164,#REF!,3,0)</f>
        <v>#REF!</v>
      </c>
      <c r="Q164" s="93" t="e">
        <f t="shared" si="14"/>
        <v>#REF!</v>
      </c>
      <c r="R164" s="92" t="e">
        <f>VLOOKUP(L164,#REF!,4,0)</f>
        <v>#REF!</v>
      </c>
      <c r="S164" s="93" t="e">
        <f t="shared" si="15"/>
        <v>#REF!</v>
      </c>
      <c r="T164" s="93" t="e">
        <f t="shared" si="16"/>
        <v>#REF!</v>
      </c>
      <c r="U164" s="93" t="e">
        <f t="shared" si="17"/>
        <v>#REF!</v>
      </c>
      <c r="V164" s="93" t="e">
        <f t="shared" si="18"/>
        <v>#REF!</v>
      </c>
      <c r="W164" s="105"/>
      <c r="X164" s="152" t="s">
        <v>386</v>
      </c>
      <c r="Y164" s="105"/>
      <c r="Z164" s="152" t="s">
        <v>387</v>
      </c>
      <c r="AA164" s="152" t="s">
        <v>388</v>
      </c>
      <c r="AB164" s="152" t="s">
        <v>389</v>
      </c>
      <c r="AC164" s="152" t="s">
        <v>389</v>
      </c>
      <c r="AD164" s="105"/>
      <c r="AE164" s="105"/>
      <c r="AF164" s="106"/>
      <c r="AG164" s="107"/>
      <c r="AH164" s="152"/>
    </row>
    <row r="165" spans="1:34" s="31" customFormat="1" ht="17.25" customHeight="1">
      <c r="A165" s="99" t="s">
        <v>399</v>
      </c>
      <c r="B165" s="100" t="s">
        <v>147</v>
      </c>
      <c r="C165" s="86">
        <v>44756</v>
      </c>
      <c r="D165" s="179" t="s">
        <v>163</v>
      </c>
      <c r="E165" s="179" t="s">
        <v>385</v>
      </c>
      <c r="F165" s="102"/>
      <c r="G165" s="102"/>
      <c r="H165" s="102"/>
      <c r="I165" s="102"/>
      <c r="J165" s="102"/>
      <c r="K165" s="99" t="s">
        <v>399</v>
      </c>
      <c r="L165" s="347" t="s">
        <v>24</v>
      </c>
      <c r="M165" s="182">
        <v>30000</v>
      </c>
      <c r="N165" s="91" t="e">
        <f>M165*VLOOKUP($L165,#REF!,6,0)</f>
        <v>#REF!</v>
      </c>
      <c r="O165" s="90" t="e">
        <f t="shared" si="13"/>
        <v>#REF!</v>
      </c>
      <c r="P165" s="92" t="e">
        <f>VLOOKUP(L165,#REF!,3,0)</f>
        <v>#REF!</v>
      </c>
      <c r="Q165" s="93" t="e">
        <f t="shared" si="14"/>
        <v>#REF!</v>
      </c>
      <c r="R165" s="92" t="e">
        <f>VLOOKUP(L165,#REF!,4,0)</f>
        <v>#REF!</v>
      </c>
      <c r="S165" s="93" t="e">
        <f t="shared" si="15"/>
        <v>#REF!</v>
      </c>
      <c r="T165" s="93" t="e">
        <f t="shared" si="16"/>
        <v>#REF!</v>
      </c>
      <c r="U165" s="93" t="e">
        <f t="shared" si="17"/>
        <v>#REF!</v>
      </c>
      <c r="V165" s="93" t="e">
        <f t="shared" si="18"/>
        <v>#REF!</v>
      </c>
      <c r="W165" s="105"/>
      <c r="X165" s="152" t="s">
        <v>386</v>
      </c>
      <c r="Y165" s="105"/>
      <c r="Z165" s="152" t="s">
        <v>387</v>
      </c>
      <c r="AA165" s="152" t="s">
        <v>388</v>
      </c>
      <c r="AB165" s="152" t="s">
        <v>389</v>
      </c>
      <c r="AC165" s="152" t="s">
        <v>389</v>
      </c>
      <c r="AD165" s="105"/>
      <c r="AE165" s="105"/>
      <c r="AF165" s="106"/>
      <c r="AG165" s="107"/>
      <c r="AH165" s="152"/>
    </row>
    <row r="166" spans="1:34" s="31" customFormat="1" ht="17.25" customHeight="1">
      <c r="A166" s="184" t="s">
        <v>400</v>
      </c>
      <c r="B166" s="100" t="s">
        <v>147</v>
      </c>
      <c r="C166" s="86">
        <v>44756</v>
      </c>
      <c r="D166" s="179" t="s">
        <v>163</v>
      </c>
      <c r="E166" s="179" t="s">
        <v>385</v>
      </c>
      <c r="F166" s="102"/>
      <c r="G166" s="102"/>
      <c r="H166" s="102"/>
      <c r="I166" s="102"/>
      <c r="J166" s="102"/>
      <c r="K166" s="184" t="s">
        <v>400</v>
      </c>
      <c r="L166" s="347" t="s">
        <v>26</v>
      </c>
      <c r="M166" s="182">
        <v>853000</v>
      </c>
      <c r="N166" s="91" t="e">
        <f>M166*VLOOKUP($L166,#REF!,6,0)</f>
        <v>#REF!</v>
      </c>
      <c r="O166" s="90" t="e">
        <f t="shared" si="13"/>
        <v>#REF!</v>
      </c>
      <c r="P166" s="92" t="e">
        <f>VLOOKUP(L166,#REF!,3,0)</f>
        <v>#REF!</v>
      </c>
      <c r="Q166" s="93" t="e">
        <f t="shared" si="14"/>
        <v>#REF!</v>
      </c>
      <c r="R166" s="92" t="e">
        <f>VLOOKUP(L166,#REF!,4,0)</f>
        <v>#REF!</v>
      </c>
      <c r="S166" s="93" t="e">
        <f t="shared" si="15"/>
        <v>#REF!</v>
      </c>
      <c r="T166" s="93" t="e">
        <f t="shared" si="16"/>
        <v>#REF!</v>
      </c>
      <c r="U166" s="93" t="e">
        <f t="shared" si="17"/>
        <v>#REF!</v>
      </c>
      <c r="V166" s="93" t="e">
        <f t="shared" si="18"/>
        <v>#REF!</v>
      </c>
      <c r="W166" s="105"/>
      <c r="X166" s="152" t="s">
        <v>386</v>
      </c>
      <c r="Y166" s="105"/>
      <c r="Z166" s="152" t="s">
        <v>387</v>
      </c>
      <c r="AA166" s="152" t="s">
        <v>388</v>
      </c>
      <c r="AB166" s="152" t="s">
        <v>389</v>
      </c>
      <c r="AC166" s="152" t="s">
        <v>389</v>
      </c>
      <c r="AD166" s="105"/>
      <c r="AE166" s="105"/>
      <c r="AF166" s="106"/>
      <c r="AG166" s="107"/>
      <c r="AH166" s="152"/>
    </row>
    <row r="167" spans="1:34" s="31" customFormat="1" ht="17.25" customHeight="1">
      <c r="A167" s="184" t="s">
        <v>400</v>
      </c>
      <c r="B167" s="100" t="s">
        <v>147</v>
      </c>
      <c r="C167" s="86">
        <v>44756</v>
      </c>
      <c r="D167" s="179" t="s">
        <v>163</v>
      </c>
      <c r="E167" s="179" t="s">
        <v>385</v>
      </c>
      <c r="F167" s="102"/>
      <c r="G167" s="102"/>
      <c r="H167" s="102"/>
      <c r="I167" s="102"/>
      <c r="J167" s="102"/>
      <c r="K167" s="184" t="s">
        <v>400</v>
      </c>
      <c r="L167" s="347" t="s">
        <v>24</v>
      </c>
      <c r="M167" s="182">
        <v>30000</v>
      </c>
      <c r="N167" s="91" t="e">
        <f>M167*VLOOKUP($L167,#REF!,6,0)</f>
        <v>#REF!</v>
      </c>
      <c r="O167" s="90" t="e">
        <f t="shared" si="13"/>
        <v>#REF!</v>
      </c>
      <c r="P167" s="92" t="e">
        <f>VLOOKUP(L167,#REF!,3,0)</f>
        <v>#REF!</v>
      </c>
      <c r="Q167" s="93" t="e">
        <f t="shared" si="14"/>
        <v>#REF!</v>
      </c>
      <c r="R167" s="92" t="e">
        <f>VLOOKUP(L167,#REF!,4,0)</f>
        <v>#REF!</v>
      </c>
      <c r="S167" s="93" t="e">
        <f t="shared" si="15"/>
        <v>#REF!</v>
      </c>
      <c r="T167" s="93" t="e">
        <f t="shared" si="16"/>
        <v>#REF!</v>
      </c>
      <c r="U167" s="93" t="e">
        <f t="shared" si="17"/>
        <v>#REF!</v>
      </c>
      <c r="V167" s="93" t="e">
        <f t="shared" si="18"/>
        <v>#REF!</v>
      </c>
      <c r="W167" s="105"/>
      <c r="X167" s="152" t="s">
        <v>386</v>
      </c>
      <c r="Y167" s="105"/>
      <c r="Z167" s="152" t="s">
        <v>387</v>
      </c>
      <c r="AA167" s="152" t="s">
        <v>388</v>
      </c>
      <c r="AB167" s="152" t="s">
        <v>389</v>
      </c>
      <c r="AC167" s="152" t="s">
        <v>389</v>
      </c>
      <c r="AD167" s="105"/>
      <c r="AE167" s="105"/>
      <c r="AF167" s="106"/>
      <c r="AG167" s="107"/>
      <c r="AH167" s="152"/>
    </row>
    <row r="168" spans="1:34" s="33" customFormat="1" ht="17.25" customHeight="1">
      <c r="A168" s="144" t="s">
        <v>401</v>
      </c>
      <c r="B168" s="117" t="s">
        <v>147</v>
      </c>
      <c r="C168" s="177">
        <v>44756</v>
      </c>
      <c r="D168" s="178" t="s">
        <v>157</v>
      </c>
      <c r="E168" s="178" t="s">
        <v>158</v>
      </c>
      <c r="F168" s="120"/>
      <c r="G168" s="120"/>
      <c r="H168" s="120"/>
      <c r="I168" s="120"/>
      <c r="J168" s="120"/>
      <c r="K168" s="144" t="s">
        <v>401</v>
      </c>
      <c r="L168" s="350" t="s">
        <v>23</v>
      </c>
      <c r="M168" s="185">
        <v>1473648</v>
      </c>
      <c r="N168" s="122" t="e">
        <f>M168*VLOOKUP($L168,#REF!,6,0)</f>
        <v>#REF!</v>
      </c>
      <c r="O168" s="123" t="e">
        <f t="shared" si="13"/>
        <v>#REF!</v>
      </c>
      <c r="P168" s="124" t="e">
        <f>VLOOKUP(L168,#REF!,3,0)</f>
        <v>#REF!</v>
      </c>
      <c r="Q168" s="125" t="e">
        <f t="shared" si="14"/>
        <v>#REF!</v>
      </c>
      <c r="R168" s="124" t="e">
        <f>VLOOKUP(L168,#REF!,4,0)</f>
        <v>#REF!</v>
      </c>
      <c r="S168" s="125" t="e">
        <f t="shared" si="15"/>
        <v>#REF!</v>
      </c>
      <c r="T168" s="125" t="e">
        <f t="shared" si="16"/>
        <v>#REF!</v>
      </c>
      <c r="U168" s="125" t="e">
        <f t="shared" si="17"/>
        <v>#REF!</v>
      </c>
      <c r="V168" s="125" t="e">
        <f t="shared" si="18"/>
        <v>#REF!</v>
      </c>
      <c r="W168" s="126"/>
      <c r="X168" s="127" t="s">
        <v>402</v>
      </c>
      <c r="Y168" s="126"/>
      <c r="Z168" s="128"/>
      <c r="AA168" s="128"/>
      <c r="AB168" s="128"/>
      <c r="AC168" s="128"/>
      <c r="AD168" s="126" t="s">
        <v>171</v>
      </c>
      <c r="AE168" s="126"/>
      <c r="AF168" s="129"/>
      <c r="AG168" s="116"/>
      <c r="AH168" s="128"/>
    </row>
    <row r="169" spans="1:34" s="33" customFormat="1" ht="17.25" customHeight="1">
      <c r="A169" s="144" t="s">
        <v>403</v>
      </c>
      <c r="B169" s="117" t="s">
        <v>147</v>
      </c>
      <c r="C169" s="177">
        <v>44756</v>
      </c>
      <c r="D169" s="178" t="s">
        <v>157</v>
      </c>
      <c r="E169" s="178" t="s">
        <v>158</v>
      </c>
      <c r="F169" s="120"/>
      <c r="G169" s="120"/>
      <c r="H169" s="120"/>
      <c r="I169" s="120"/>
      <c r="J169" s="120"/>
      <c r="K169" s="144" t="s">
        <v>403</v>
      </c>
      <c r="L169" s="129" t="s">
        <v>48</v>
      </c>
      <c r="M169" s="185">
        <v>1319284</v>
      </c>
      <c r="N169" s="122" t="e">
        <f>M169*VLOOKUP($L169,#REF!,6,0)</f>
        <v>#REF!</v>
      </c>
      <c r="O169" s="123" t="e">
        <f t="shared" si="13"/>
        <v>#REF!</v>
      </c>
      <c r="P169" s="124" t="e">
        <f>VLOOKUP(L169,#REF!,3,0)</f>
        <v>#REF!</v>
      </c>
      <c r="Q169" s="125" t="e">
        <f t="shared" si="14"/>
        <v>#REF!</v>
      </c>
      <c r="R169" s="124" t="e">
        <f>VLOOKUP(L169,#REF!,4,0)</f>
        <v>#REF!</v>
      </c>
      <c r="S169" s="125" t="e">
        <f t="shared" si="15"/>
        <v>#REF!</v>
      </c>
      <c r="T169" s="125" t="e">
        <f t="shared" si="16"/>
        <v>#REF!</v>
      </c>
      <c r="U169" s="125" t="e">
        <f t="shared" si="17"/>
        <v>#REF!</v>
      </c>
      <c r="V169" s="125" t="e">
        <f t="shared" si="18"/>
        <v>#REF!</v>
      </c>
      <c r="W169" s="126"/>
      <c r="X169" s="127" t="s">
        <v>404</v>
      </c>
      <c r="Y169" s="126"/>
      <c r="Z169" s="128"/>
      <c r="AA169" s="128"/>
      <c r="AB169" s="128"/>
      <c r="AC169" s="128"/>
      <c r="AD169" s="126" t="s">
        <v>171</v>
      </c>
      <c r="AE169" s="126"/>
      <c r="AF169" s="129"/>
      <c r="AG169" s="116"/>
      <c r="AH169" s="126"/>
    </row>
    <row r="170" spans="1:34" s="33" customFormat="1" ht="17.25" customHeight="1">
      <c r="A170" s="144" t="s">
        <v>405</v>
      </c>
      <c r="B170" s="117" t="s">
        <v>147</v>
      </c>
      <c r="C170" s="177">
        <v>44756</v>
      </c>
      <c r="D170" s="129" t="s">
        <v>148</v>
      </c>
      <c r="E170" s="129" t="s">
        <v>149</v>
      </c>
      <c r="F170" s="120"/>
      <c r="G170" s="120"/>
      <c r="H170" s="120"/>
      <c r="I170" s="120"/>
      <c r="J170" s="120"/>
      <c r="K170" s="144" t="s">
        <v>405</v>
      </c>
      <c r="L170" s="129" t="s">
        <v>48</v>
      </c>
      <c r="M170" s="132">
        <v>587250</v>
      </c>
      <c r="N170" s="122" t="e">
        <f>M170*VLOOKUP($L170,#REF!,6,0)</f>
        <v>#REF!</v>
      </c>
      <c r="O170" s="123" t="e">
        <f t="shared" si="13"/>
        <v>#REF!</v>
      </c>
      <c r="P170" s="124" t="e">
        <f>VLOOKUP(L170,#REF!,3,0)</f>
        <v>#REF!</v>
      </c>
      <c r="Q170" s="125" t="e">
        <f t="shared" si="14"/>
        <v>#REF!</v>
      </c>
      <c r="R170" s="124" t="e">
        <f>VLOOKUP(L170,#REF!,4,0)</f>
        <v>#REF!</v>
      </c>
      <c r="S170" s="125" t="e">
        <f t="shared" si="15"/>
        <v>#REF!</v>
      </c>
      <c r="T170" s="125" t="e">
        <f t="shared" si="16"/>
        <v>#REF!</v>
      </c>
      <c r="U170" s="125" t="e">
        <f t="shared" si="17"/>
        <v>#REF!</v>
      </c>
      <c r="V170" s="125" t="e">
        <f t="shared" si="18"/>
        <v>#REF!</v>
      </c>
      <c r="W170" s="126"/>
      <c r="X170" s="127" t="s">
        <v>406</v>
      </c>
      <c r="Y170" s="126"/>
      <c r="Z170" s="128"/>
      <c r="AA170" s="128"/>
      <c r="AB170" s="128"/>
      <c r="AC170" s="128"/>
      <c r="AD170" s="126" t="s">
        <v>171</v>
      </c>
      <c r="AE170" s="126"/>
      <c r="AF170" s="147" t="s">
        <v>407</v>
      </c>
      <c r="AG170" s="116"/>
      <c r="AH170" s="126"/>
    </row>
    <row r="171" spans="1:34" s="33" customFormat="1" ht="17.25" customHeight="1">
      <c r="A171" s="144" t="s">
        <v>408</v>
      </c>
      <c r="B171" s="117" t="s">
        <v>147</v>
      </c>
      <c r="C171" s="118">
        <v>44757</v>
      </c>
      <c r="D171" s="129" t="s">
        <v>155</v>
      </c>
      <c r="E171" s="129" t="s">
        <v>168</v>
      </c>
      <c r="F171" s="120"/>
      <c r="G171" s="120"/>
      <c r="H171" s="120"/>
      <c r="I171" s="120"/>
      <c r="J171" s="120"/>
      <c r="K171" s="144" t="s">
        <v>408</v>
      </c>
      <c r="L171" s="129" t="s">
        <v>56</v>
      </c>
      <c r="M171" s="143">
        <v>1700000</v>
      </c>
      <c r="N171" s="122" t="e">
        <f>M171*VLOOKUP($L171,#REF!,6,0)</f>
        <v>#REF!</v>
      </c>
      <c r="O171" s="123" t="e">
        <f t="shared" si="13"/>
        <v>#REF!</v>
      </c>
      <c r="P171" s="124" t="e">
        <f>VLOOKUP(L171,#REF!,3,0)</f>
        <v>#REF!</v>
      </c>
      <c r="Q171" s="125" t="e">
        <f t="shared" si="14"/>
        <v>#REF!</v>
      </c>
      <c r="R171" s="124" t="e">
        <f>VLOOKUP(L171,#REF!,4,0)</f>
        <v>#REF!</v>
      </c>
      <c r="S171" s="125" t="e">
        <f t="shared" si="15"/>
        <v>#REF!</v>
      </c>
      <c r="T171" s="125" t="e">
        <f t="shared" si="16"/>
        <v>#REF!</v>
      </c>
      <c r="U171" s="125" t="e">
        <f t="shared" si="17"/>
        <v>#REF!</v>
      </c>
      <c r="V171" s="125" t="e">
        <f t="shared" si="18"/>
        <v>#REF!</v>
      </c>
      <c r="W171" s="126"/>
      <c r="X171" s="128" t="s">
        <v>409</v>
      </c>
      <c r="Y171" s="126"/>
      <c r="Z171" s="128"/>
      <c r="AA171" s="128"/>
      <c r="AB171" s="128"/>
      <c r="AC171" s="128"/>
      <c r="AD171" s="126" t="s">
        <v>171</v>
      </c>
      <c r="AE171" s="126"/>
      <c r="AF171" s="129"/>
      <c r="AG171" s="116"/>
      <c r="AH171" s="126"/>
    </row>
    <row r="172" spans="1:34" s="33" customFormat="1" ht="17.25" customHeight="1">
      <c r="A172" s="136" t="s">
        <v>410</v>
      </c>
      <c r="B172" s="117" t="s">
        <v>147</v>
      </c>
      <c r="C172" s="118">
        <v>44757</v>
      </c>
      <c r="D172" s="129" t="s">
        <v>155</v>
      </c>
      <c r="E172" s="129" t="s">
        <v>168</v>
      </c>
      <c r="F172" s="120"/>
      <c r="G172" s="120"/>
      <c r="H172" s="120"/>
      <c r="I172" s="120"/>
      <c r="J172" s="120"/>
      <c r="K172" s="136" t="s">
        <v>410</v>
      </c>
      <c r="L172" s="129" t="s">
        <v>26</v>
      </c>
      <c r="M172" s="132">
        <v>437000</v>
      </c>
      <c r="N172" s="122" t="e">
        <f>M172*VLOOKUP($L172,#REF!,6,0)</f>
        <v>#REF!</v>
      </c>
      <c r="O172" s="123" t="e">
        <f t="shared" si="13"/>
        <v>#REF!</v>
      </c>
      <c r="P172" s="124" t="e">
        <f>VLOOKUP(L172,#REF!,3,0)</f>
        <v>#REF!</v>
      </c>
      <c r="Q172" s="125" t="e">
        <f t="shared" si="14"/>
        <v>#REF!</v>
      </c>
      <c r="R172" s="124" t="e">
        <f>VLOOKUP(L172,#REF!,4,0)</f>
        <v>#REF!</v>
      </c>
      <c r="S172" s="125" t="e">
        <f t="shared" si="15"/>
        <v>#REF!</v>
      </c>
      <c r="T172" s="125" t="e">
        <f t="shared" si="16"/>
        <v>#REF!</v>
      </c>
      <c r="U172" s="125" t="e">
        <f t="shared" si="17"/>
        <v>#REF!</v>
      </c>
      <c r="V172" s="125" t="e">
        <f t="shared" si="18"/>
        <v>#REF!</v>
      </c>
      <c r="W172" s="126"/>
      <c r="X172" s="128" t="s">
        <v>409</v>
      </c>
      <c r="Y172" s="126"/>
      <c r="Z172" s="128"/>
      <c r="AA172" s="128"/>
      <c r="AB172" s="128"/>
      <c r="AC172" s="128"/>
      <c r="AD172" s="126" t="s">
        <v>171</v>
      </c>
      <c r="AE172" s="126"/>
      <c r="AF172" s="129"/>
      <c r="AG172" s="116"/>
      <c r="AH172" s="126"/>
    </row>
    <row r="173" spans="1:34" s="33" customFormat="1" ht="17.25" customHeight="1">
      <c r="A173" s="136" t="s">
        <v>410</v>
      </c>
      <c r="B173" s="117" t="s">
        <v>147</v>
      </c>
      <c r="C173" s="118">
        <v>44757</v>
      </c>
      <c r="D173" s="129" t="s">
        <v>155</v>
      </c>
      <c r="E173" s="129" t="s">
        <v>168</v>
      </c>
      <c r="F173" s="120"/>
      <c r="G173" s="120"/>
      <c r="H173" s="120"/>
      <c r="I173" s="120"/>
      <c r="J173" s="120"/>
      <c r="K173" s="136" t="s">
        <v>410</v>
      </c>
      <c r="L173" s="129" t="s">
        <v>24</v>
      </c>
      <c r="M173" s="132">
        <v>50000</v>
      </c>
      <c r="N173" s="122" t="e">
        <f>M173*VLOOKUP($L173,#REF!,6,0)</f>
        <v>#REF!</v>
      </c>
      <c r="O173" s="123" t="e">
        <f t="shared" si="13"/>
        <v>#REF!</v>
      </c>
      <c r="P173" s="124" t="e">
        <f>VLOOKUP(L173,#REF!,3,0)</f>
        <v>#REF!</v>
      </c>
      <c r="Q173" s="125" t="e">
        <f t="shared" si="14"/>
        <v>#REF!</v>
      </c>
      <c r="R173" s="124" t="e">
        <f>VLOOKUP(L173,#REF!,4,0)</f>
        <v>#REF!</v>
      </c>
      <c r="S173" s="125" t="e">
        <f t="shared" si="15"/>
        <v>#REF!</v>
      </c>
      <c r="T173" s="125" t="e">
        <f t="shared" si="16"/>
        <v>#REF!</v>
      </c>
      <c r="U173" s="125" t="e">
        <f t="shared" si="17"/>
        <v>#REF!</v>
      </c>
      <c r="V173" s="125" t="e">
        <f t="shared" si="18"/>
        <v>#REF!</v>
      </c>
      <c r="W173" s="126"/>
      <c r="X173" s="128" t="s">
        <v>409</v>
      </c>
      <c r="Y173" s="126"/>
      <c r="Z173" s="128"/>
      <c r="AA173" s="128"/>
      <c r="AB173" s="128"/>
      <c r="AC173" s="128"/>
      <c r="AD173" s="126" t="s">
        <v>171</v>
      </c>
      <c r="AE173" s="126"/>
      <c r="AF173" s="129"/>
      <c r="AG173" s="116"/>
      <c r="AH173" s="126"/>
    </row>
    <row r="174" spans="1:34" s="33" customFormat="1" ht="17.25" customHeight="1">
      <c r="A174" s="136" t="s">
        <v>411</v>
      </c>
      <c r="B174" s="117" t="s">
        <v>147</v>
      </c>
      <c r="C174" s="118">
        <v>44757</v>
      </c>
      <c r="D174" s="129" t="s">
        <v>164</v>
      </c>
      <c r="E174" s="129" t="s">
        <v>173</v>
      </c>
      <c r="F174" s="120"/>
      <c r="G174" s="126"/>
      <c r="H174" s="120"/>
      <c r="I174" s="120"/>
      <c r="J174" s="120"/>
      <c r="K174" s="136" t="s">
        <v>411</v>
      </c>
      <c r="L174" s="129" t="s">
        <v>169</v>
      </c>
      <c r="M174" s="132">
        <v>727273</v>
      </c>
      <c r="N174" s="122" t="e">
        <f>M174*VLOOKUP($L174,#REF!,6,0)</f>
        <v>#REF!</v>
      </c>
      <c r="O174" s="123" t="e">
        <f t="shared" si="13"/>
        <v>#REF!</v>
      </c>
      <c r="P174" s="124" t="e">
        <f>VLOOKUP(L174,#REF!,3,0)</f>
        <v>#REF!</v>
      </c>
      <c r="Q174" s="125" t="e">
        <f t="shared" si="14"/>
        <v>#REF!</v>
      </c>
      <c r="R174" s="124" t="e">
        <f>VLOOKUP(L174,#REF!,4,0)</f>
        <v>#REF!</v>
      </c>
      <c r="S174" s="125" t="e">
        <f t="shared" si="15"/>
        <v>#REF!</v>
      </c>
      <c r="T174" s="125" t="e">
        <f t="shared" si="16"/>
        <v>#REF!</v>
      </c>
      <c r="U174" s="125" t="e">
        <f t="shared" si="17"/>
        <v>#REF!</v>
      </c>
      <c r="V174" s="125" t="e">
        <f t="shared" si="18"/>
        <v>#REF!</v>
      </c>
      <c r="W174" s="126"/>
      <c r="X174" s="128" t="s">
        <v>412</v>
      </c>
      <c r="Y174" s="126"/>
      <c r="Z174" s="128"/>
      <c r="AA174" s="128"/>
      <c r="AB174" s="128"/>
      <c r="AC174" s="128"/>
      <c r="AD174" s="126"/>
      <c r="AE174" s="126"/>
      <c r="AF174" s="129"/>
      <c r="AG174" s="116"/>
      <c r="AH174" s="126"/>
    </row>
    <row r="175" spans="1:34" s="31" customFormat="1" ht="17.25" customHeight="1">
      <c r="A175" s="99" t="s">
        <v>413</v>
      </c>
      <c r="B175" s="100" t="s">
        <v>147</v>
      </c>
      <c r="C175" s="150">
        <v>44757</v>
      </c>
      <c r="D175" s="106" t="s">
        <v>157</v>
      </c>
      <c r="E175" s="106" t="s">
        <v>158</v>
      </c>
      <c r="F175" s="102"/>
      <c r="G175" s="102"/>
      <c r="H175" s="102"/>
      <c r="I175" s="102"/>
      <c r="J175" s="102"/>
      <c r="K175" s="99" t="s">
        <v>413</v>
      </c>
      <c r="L175" s="347" t="s">
        <v>23</v>
      </c>
      <c r="M175" s="151">
        <v>468100</v>
      </c>
      <c r="N175" s="91" t="e">
        <f>M175*VLOOKUP($L175,#REF!,6,0)</f>
        <v>#REF!</v>
      </c>
      <c r="O175" s="90" t="e">
        <f t="shared" si="13"/>
        <v>#REF!</v>
      </c>
      <c r="P175" s="92" t="e">
        <f>VLOOKUP(L175,#REF!,3,0)</f>
        <v>#REF!</v>
      </c>
      <c r="Q175" s="93" t="e">
        <f t="shared" si="14"/>
        <v>#REF!</v>
      </c>
      <c r="R175" s="92" t="e">
        <f>VLOOKUP(L175,#REF!,4,0)</f>
        <v>#REF!</v>
      </c>
      <c r="S175" s="93" t="e">
        <f t="shared" si="15"/>
        <v>#REF!</v>
      </c>
      <c r="T175" s="93" t="e">
        <f t="shared" si="16"/>
        <v>#REF!</v>
      </c>
      <c r="U175" s="93" t="e">
        <f t="shared" si="17"/>
        <v>#REF!</v>
      </c>
      <c r="V175" s="93" t="e">
        <f t="shared" si="18"/>
        <v>#REF!</v>
      </c>
      <c r="W175" s="105"/>
      <c r="X175" s="152" t="s">
        <v>414</v>
      </c>
      <c r="Y175" s="105"/>
      <c r="Z175" s="152" t="s">
        <v>415</v>
      </c>
      <c r="AA175" s="152" t="s">
        <v>416</v>
      </c>
      <c r="AB175" s="152" t="s">
        <v>417</v>
      </c>
      <c r="AC175" s="152" t="s">
        <v>417</v>
      </c>
      <c r="AD175" s="105"/>
      <c r="AE175" s="105"/>
      <c r="AF175" s="106"/>
      <c r="AG175" s="107"/>
      <c r="AH175" s="105"/>
    </row>
    <row r="176" spans="1:34" s="31" customFormat="1" ht="17.25" customHeight="1">
      <c r="A176" s="99" t="s">
        <v>418</v>
      </c>
      <c r="B176" s="100" t="s">
        <v>147</v>
      </c>
      <c r="C176" s="150">
        <v>44757</v>
      </c>
      <c r="D176" s="106" t="s">
        <v>157</v>
      </c>
      <c r="E176" s="106" t="s">
        <v>158</v>
      </c>
      <c r="F176" s="102"/>
      <c r="G176" s="102"/>
      <c r="H176" s="102"/>
      <c r="I176" s="102"/>
      <c r="J176" s="102"/>
      <c r="K176" s="99" t="s">
        <v>418</v>
      </c>
      <c r="L176" s="347" t="s">
        <v>23</v>
      </c>
      <c r="M176" s="180">
        <v>1209731</v>
      </c>
      <c r="N176" s="91" t="e">
        <f>M176*VLOOKUP($L176,#REF!,6,0)</f>
        <v>#REF!</v>
      </c>
      <c r="O176" s="90" t="e">
        <f t="shared" si="13"/>
        <v>#REF!</v>
      </c>
      <c r="P176" s="92" t="e">
        <f>VLOOKUP(L176,#REF!,3,0)</f>
        <v>#REF!</v>
      </c>
      <c r="Q176" s="93" t="e">
        <f t="shared" si="14"/>
        <v>#REF!</v>
      </c>
      <c r="R176" s="92" t="e">
        <f>VLOOKUP(L176,#REF!,4,0)</f>
        <v>#REF!</v>
      </c>
      <c r="S176" s="93" t="e">
        <f t="shared" si="15"/>
        <v>#REF!</v>
      </c>
      <c r="T176" s="93" t="e">
        <f t="shared" si="16"/>
        <v>#REF!</v>
      </c>
      <c r="U176" s="93" t="e">
        <f t="shared" si="17"/>
        <v>#REF!</v>
      </c>
      <c r="V176" s="93" t="e">
        <f t="shared" si="18"/>
        <v>#REF!</v>
      </c>
      <c r="W176" s="105"/>
      <c r="X176" s="152" t="s">
        <v>419</v>
      </c>
      <c r="Y176" s="105"/>
      <c r="Z176" s="152" t="s">
        <v>415</v>
      </c>
      <c r="AA176" s="152" t="s">
        <v>416</v>
      </c>
      <c r="AB176" s="152" t="s">
        <v>417</v>
      </c>
      <c r="AC176" s="152" t="s">
        <v>417</v>
      </c>
      <c r="AD176" s="105"/>
      <c r="AE176" s="105"/>
      <c r="AF176" s="106"/>
      <c r="AG176" s="107"/>
      <c r="AH176" s="105"/>
    </row>
    <row r="177" spans="1:34" s="31" customFormat="1" ht="17.25" customHeight="1">
      <c r="A177" s="99" t="s">
        <v>420</v>
      </c>
      <c r="B177" s="100" t="s">
        <v>147</v>
      </c>
      <c r="C177" s="150">
        <v>44757</v>
      </c>
      <c r="D177" s="106" t="s">
        <v>157</v>
      </c>
      <c r="E177" s="106" t="s">
        <v>158</v>
      </c>
      <c r="F177" s="102"/>
      <c r="G177" s="102"/>
      <c r="H177" s="102"/>
      <c r="I177" s="102"/>
      <c r="J177" s="102"/>
      <c r="K177" s="99" t="s">
        <v>420</v>
      </c>
      <c r="L177" s="347" t="s">
        <v>23</v>
      </c>
      <c r="M177" s="180">
        <v>994934</v>
      </c>
      <c r="N177" s="91" t="e">
        <f>M177*VLOOKUP($L177,#REF!,6,0)</f>
        <v>#REF!</v>
      </c>
      <c r="O177" s="90" t="e">
        <f t="shared" si="13"/>
        <v>#REF!</v>
      </c>
      <c r="P177" s="92" t="e">
        <f>VLOOKUP(L177,#REF!,3,0)</f>
        <v>#REF!</v>
      </c>
      <c r="Q177" s="93" t="e">
        <f t="shared" si="14"/>
        <v>#REF!</v>
      </c>
      <c r="R177" s="92" t="e">
        <f>VLOOKUP(L177,#REF!,4,0)</f>
        <v>#REF!</v>
      </c>
      <c r="S177" s="93" t="e">
        <f t="shared" si="15"/>
        <v>#REF!</v>
      </c>
      <c r="T177" s="93" t="e">
        <f t="shared" si="16"/>
        <v>#REF!</v>
      </c>
      <c r="U177" s="93" t="e">
        <f t="shared" si="17"/>
        <v>#REF!</v>
      </c>
      <c r="V177" s="93" t="e">
        <f t="shared" si="18"/>
        <v>#REF!</v>
      </c>
      <c r="W177" s="105"/>
      <c r="X177" s="152" t="s">
        <v>414</v>
      </c>
      <c r="Y177" s="105"/>
      <c r="Z177" s="152" t="s">
        <v>415</v>
      </c>
      <c r="AA177" s="152" t="s">
        <v>416</v>
      </c>
      <c r="AB177" s="152" t="s">
        <v>417</v>
      </c>
      <c r="AC177" s="152" t="s">
        <v>417</v>
      </c>
      <c r="AD177" s="105"/>
      <c r="AE177" s="105"/>
      <c r="AF177" s="106"/>
      <c r="AG177" s="107"/>
      <c r="AH177" s="105"/>
    </row>
    <row r="178" spans="1:34" s="31" customFormat="1" ht="17.25" customHeight="1">
      <c r="A178" s="99" t="s">
        <v>421</v>
      </c>
      <c r="B178" s="100" t="s">
        <v>147</v>
      </c>
      <c r="C178" s="150">
        <v>44757</v>
      </c>
      <c r="D178" s="106" t="s">
        <v>157</v>
      </c>
      <c r="E178" s="106" t="s">
        <v>158</v>
      </c>
      <c r="F178" s="102"/>
      <c r="G178" s="102"/>
      <c r="H178" s="102"/>
      <c r="I178" s="102"/>
      <c r="J178" s="102"/>
      <c r="K178" s="99" t="s">
        <v>421</v>
      </c>
      <c r="L178" s="347" t="s">
        <v>23</v>
      </c>
      <c r="M178" s="180">
        <v>470600</v>
      </c>
      <c r="N178" s="91" t="e">
        <f>M178*VLOOKUP($L178,#REF!,6,0)</f>
        <v>#REF!</v>
      </c>
      <c r="O178" s="90" t="e">
        <f t="shared" si="13"/>
        <v>#REF!</v>
      </c>
      <c r="P178" s="92" t="e">
        <f>VLOOKUP(L178,#REF!,3,0)</f>
        <v>#REF!</v>
      </c>
      <c r="Q178" s="93" t="e">
        <f t="shared" si="14"/>
        <v>#REF!</v>
      </c>
      <c r="R178" s="92" t="e">
        <f>VLOOKUP(L178,#REF!,4,0)</f>
        <v>#REF!</v>
      </c>
      <c r="S178" s="93" t="e">
        <f t="shared" si="15"/>
        <v>#REF!</v>
      </c>
      <c r="T178" s="93" t="e">
        <f t="shared" si="16"/>
        <v>#REF!</v>
      </c>
      <c r="U178" s="93" t="e">
        <f t="shared" si="17"/>
        <v>#REF!</v>
      </c>
      <c r="V178" s="93" t="e">
        <f t="shared" si="18"/>
        <v>#REF!</v>
      </c>
      <c r="W178" s="105"/>
      <c r="X178" s="152" t="s">
        <v>414</v>
      </c>
      <c r="Y178" s="105"/>
      <c r="Z178" s="152" t="s">
        <v>415</v>
      </c>
      <c r="AA178" s="152" t="s">
        <v>416</v>
      </c>
      <c r="AB178" s="152" t="s">
        <v>417</v>
      </c>
      <c r="AC178" s="152" t="s">
        <v>417</v>
      </c>
      <c r="AD178" s="105"/>
      <c r="AE178" s="105"/>
      <c r="AF178" s="106"/>
      <c r="AG178" s="107"/>
      <c r="AH178" s="105"/>
    </row>
    <row r="179" spans="1:34" s="31" customFormat="1" ht="17.25" customHeight="1">
      <c r="A179" s="147" t="s">
        <v>422</v>
      </c>
      <c r="B179" s="100" t="s">
        <v>147</v>
      </c>
      <c r="C179" s="150">
        <v>44757</v>
      </c>
      <c r="D179" s="106" t="s">
        <v>155</v>
      </c>
      <c r="E179" s="106" t="s">
        <v>168</v>
      </c>
      <c r="F179" s="102"/>
      <c r="G179" s="102"/>
      <c r="H179" s="102"/>
      <c r="I179" s="102"/>
      <c r="J179" s="102"/>
      <c r="K179" s="147" t="s">
        <v>422</v>
      </c>
      <c r="L179" s="106" t="s">
        <v>54</v>
      </c>
      <c r="M179" s="180">
        <v>112000</v>
      </c>
      <c r="N179" s="91" t="e">
        <f>M179*VLOOKUP($L179,#REF!,6,0)</f>
        <v>#REF!</v>
      </c>
      <c r="O179" s="90" t="e">
        <f t="shared" si="13"/>
        <v>#REF!</v>
      </c>
      <c r="P179" s="92" t="e">
        <f>VLOOKUP(L179,#REF!,3,0)</f>
        <v>#REF!</v>
      </c>
      <c r="Q179" s="93" t="e">
        <f t="shared" si="14"/>
        <v>#REF!</v>
      </c>
      <c r="R179" s="92" t="e">
        <f>VLOOKUP(L179,#REF!,4,0)</f>
        <v>#REF!</v>
      </c>
      <c r="S179" s="93" t="e">
        <f t="shared" si="15"/>
        <v>#REF!</v>
      </c>
      <c r="T179" s="93" t="e">
        <f t="shared" si="16"/>
        <v>#REF!</v>
      </c>
      <c r="U179" s="93" t="e">
        <f t="shared" si="17"/>
        <v>#REF!</v>
      </c>
      <c r="V179" s="93" t="e">
        <f t="shared" si="18"/>
        <v>#REF!</v>
      </c>
      <c r="W179" s="105"/>
      <c r="X179" s="152" t="s">
        <v>423</v>
      </c>
      <c r="Y179" s="105"/>
      <c r="Z179" s="152" t="s">
        <v>424</v>
      </c>
      <c r="AA179" s="152" t="s">
        <v>425</v>
      </c>
      <c r="AB179" s="152" t="s">
        <v>426</v>
      </c>
      <c r="AC179" s="152" t="s">
        <v>426</v>
      </c>
      <c r="AD179" s="105"/>
      <c r="AE179" s="105"/>
      <c r="AF179" s="106"/>
      <c r="AG179" s="107"/>
      <c r="AH179" s="152"/>
    </row>
    <row r="180" spans="1:34" s="33" customFormat="1" ht="17.25" customHeight="1">
      <c r="A180" s="144" t="s">
        <v>427</v>
      </c>
      <c r="B180" s="117" t="s">
        <v>147</v>
      </c>
      <c r="C180" s="118">
        <v>44757</v>
      </c>
      <c r="D180" s="129" t="s">
        <v>164</v>
      </c>
      <c r="E180" s="129" t="s">
        <v>173</v>
      </c>
      <c r="F180" s="120"/>
      <c r="G180" s="120"/>
      <c r="H180" s="120"/>
      <c r="I180" s="120"/>
      <c r="J180" s="120"/>
      <c r="K180" s="144" t="s">
        <v>427</v>
      </c>
      <c r="L180" s="129" t="s">
        <v>49</v>
      </c>
      <c r="M180" s="132">
        <v>422836</v>
      </c>
      <c r="N180" s="122" t="e">
        <f>M180*VLOOKUP($L180,#REF!,6,0)</f>
        <v>#REF!</v>
      </c>
      <c r="O180" s="123" t="e">
        <f t="shared" si="13"/>
        <v>#REF!</v>
      </c>
      <c r="P180" s="124" t="e">
        <f>VLOOKUP(L180,#REF!,3,0)</f>
        <v>#REF!</v>
      </c>
      <c r="Q180" s="125" t="e">
        <f t="shared" si="14"/>
        <v>#REF!</v>
      </c>
      <c r="R180" s="124" t="e">
        <f>VLOOKUP(L180,#REF!,4,0)</f>
        <v>#REF!</v>
      </c>
      <c r="S180" s="125" t="e">
        <f t="shared" si="15"/>
        <v>#REF!</v>
      </c>
      <c r="T180" s="125" t="e">
        <f t="shared" si="16"/>
        <v>#REF!</v>
      </c>
      <c r="U180" s="125" t="e">
        <f t="shared" si="17"/>
        <v>#REF!</v>
      </c>
      <c r="V180" s="125" t="e">
        <f t="shared" si="18"/>
        <v>#REF!</v>
      </c>
      <c r="W180" s="126"/>
      <c r="X180" s="127" t="s">
        <v>428</v>
      </c>
      <c r="Y180" s="126"/>
      <c r="Z180" s="128"/>
      <c r="AA180" s="128"/>
      <c r="AB180" s="157"/>
      <c r="AC180" s="157"/>
      <c r="AD180" s="126"/>
      <c r="AE180" s="126"/>
      <c r="AF180" s="129"/>
      <c r="AG180" s="116"/>
      <c r="AH180" s="128"/>
    </row>
    <row r="181" spans="1:34" s="33" customFormat="1" ht="17.25" customHeight="1">
      <c r="A181" s="144" t="s">
        <v>429</v>
      </c>
      <c r="B181" s="117" t="s">
        <v>147</v>
      </c>
      <c r="C181" s="118">
        <v>44757</v>
      </c>
      <c r="D181" s="129" t="s">
        <v>157</v>
      </c>
      <c r="E181" s="129" t="s">
        <v>158</v>
      </c>
      <c r="F181" s="120"/>
      <c r="G181" s="120"/>
      <c r="H181" s="120"/>
      <c r="I181" s="120"/>
      <c r="J181" s="120"/>
      <c r="K181" s="144" t="s">
        <v>429</v>
      </c>
      <c r="L181" s="129" t="s">
        <v>48</v>
      </c>
      <c r="M181" s="132">
        <v>6126859</v>
      </c>
      <c r="N181" s="122" t="e">
        <f>M181*VLOOKUP($L181,#REF!,6,0)</f>
        <v>#REF!</v>
      </c>
      <c r="O181" s="123" t="e">
        <f t="shared" si="13"/>
        <v>#REF!</v>
      </c>
      <c r="P181" s="124" t="e">
        <f>VLOOKUP(L181,#REF!,3,0)</f>
        <v>#REF!</v>
      </c>
      <c r="Q181" s="125" t="e">
        <f t="shared" si="14"/>
        <v>#REF!</v>
      </c>
      <c r="R181" s="124" t="e">
        <f>VLOOKUP(L181,#REF!,4,0)</f>
        <v>#REF!</v>
      </c>
      <c r="S181" s="125" t="e">
        <f t="shared" si="15"/>
        <v>#REF!</v>
      </c>
      <c r="T181" s="125" t="e">
        <f t="shared" si="16"/>
        <v>#REF!</v>
      </c>
      <c r="U181" s="125" t="e">
        <f t="shared" si="17"/>
        <v>#REF!</v>
      </c>
      <c r="V181" s="125" t="e">
        <f t="shared" si="18"/>
        <v>#REF!</v>
      </c>
      <c r="W181" s="126"/>
      <c r="X181" s="127" t="s">
        <v>430</v>
      </c>
      <c r="Y181" s="126"/>
      <c r="Z181" s="128"/>
      <c r="AA181" s="128"/>
      <c r="AB181" s="157"/>
      <c r="AC181" s="157"/>
      <c r="AD181" s="126" t="s">
        <v>171</v>
      </c>
      <c r="AE181" s="126"/>
      <c r="AF181" s="129"/>
      <c r="AG181" s="116"/>
      <c r="AH181" s="126"/>
    </row>
    <row r="182" spans="1:34" s="33" customFormat="1" ht="17.25" customHeight="1">
      <c r="A182" s="144" t="s">
        <v>431</v>
      </c>
      <c r="B182" s="117" t="s">
        <v>147</v>
      </c>
      <c r="C182" s="118">
        <v>44760</v>
      </c>
      <c r="D182" s="129" t="s">
        <v>148</v>
      </c>
      <c r="E182" s="129" t="s">
        <v>149</v>
      </c>
      <c r="F182" s="120"/>
      <c r="G182" s="120"/>
      <c r="H182" s="120"/>
      <c r="I182" s="120"/>
      <c r="J182" s="120"/>
      <c r="K182" s="144" t="s">
        <v>431</v>
      </c>
      <c r="L182" s="129" t="s">
        <v>23</v>
      </c>
      <c r="M182" s="186">
        <v>3132962</v>
      </c>
      <c r="N182" s="122" t="e">
        <f>M182*VLOOKUP($L182,#REF!,6,0)</f>
        <v>#REF!</v>
      </c>
      <c r="O182" s="123" t="e">
        <f t="shared" si="13"/>
        <v>#REF!</v>
      </c>
      <c r="P182" s="124" t="e">
        <f>VLOOKUP(L182,#REF!,3,0)</f>
        <v>#REF!</v>
      </c>
      <c r="Q182" s="125" t="e">
        <f t="shared" si="14"/>
        <v>#REF!</v>
      </c>
      <c r="R182" s="124" t="e">
        <f>VLOOKUP(L182,#REF!,4,0)</f>
        <v>#REF!</v>
      </c>
      <c r="S182" s="125" t="e">
        <f t="shared" si="15"/>
        <v>#REF!</v>
      </c>
      <c r="T182" s="125" t="e">
        <f t="shared" si="16"/>
        <v>#REF!</v>
      </c>
      <c r="U182" s="125" t="e">
        <f t="shared" si="17"/>
        <v>#REF!</v>
      </c>
      <c r="V182" s="125" t="e">
        <f t="shared" si="18"/>
        <v>#REF!</v>
      </c>
      <c r="W182" s="126"/>
      <c r="X182" s="127" t="s">
        <v>432</v>
      </c>
      <c r="Y182" s="126"/>
      <c r="Z182" s="128"/>
      <c r="AA182" s="128"/>
      <c r="AB182" s="157"/>
      <c r="AC182" s="157"/>
      <c r="AD182" s="126" t="s">
        <v>171</v>
      </c>
      <c r="AE182" s="126"/>
      <c r="AF182" s="147" t="s">
        <v>186</v>
      </c>
      <c r="AG182" s="116"/>
      <c r="AH182" s="126"/>
    </row>
    <row r="183" spans="1:34" s="33" customFormat="1" ht="17.25" customHeight="1">
      <c r="A183" s="144" t="s">
        <v>433</v>
      </c>
      <c r="B183" s="117" t="s">
        <v>147</v>
      </c>
      <c r="C183" s="118">
        <v>44760</v>
      </c>
      <c r="D183" s="129" t="s">
        <v>148</v>
      </c>
      <c r="E183" s="129" t="s">
        <v>149</v>
      </c>
      <c r="F183" s="120"/>
      <c r="G183" s="120"/>
      <c r="H183" s="120"/>
      <c r="I183" s="120"/>
      <c r="J183" s="120"/>
      <c r="K183" s="144" t="s">
        <v>433</v>
      </c>
      <c r="L183" s="129" t="s">
        <v>23</v>
      </c>
      <c r="M183" s="140">
        <v>583250</v>
      </c>
      <c r="N183" s="122" t="e">
        <f>M183*VLOOKUP($L183,#REF!,6,0)</f>
        <v>#REF!</v>
      </c>
      <c r="O183" s="123" t="e">
        <f t="shared" si="13"/>
        <v>#REF!</v>
      </c>
      <c r="P183" s="124" t="e">
        <f>VLOOKUP(L183,#REF!,3,0)</f>
        <v>#REF!</v>
      </c>
      <c r="Q183" s="125" t="e">
        <f t="shared" si="14"/>
        <v>#REF!</v>
      </c>
      <c r="R183" s="124" t="e">
        <f>VLOOKUP(L183,#REF!,4,0)</f>
        <v>#REF!</v>
      </c>
      <c r="S183" s="125" t="e">
        <f t="shared" si="15"/>
        <v>#REF!</v>
      </c>
      <c r="T183" s="125" t="e">
        <f t="shared" si="16"/>
        <v>#REF!</v>
      </c>
      <c r="U183" s="125" t="e">
        <f t="shared" si="17"/>
        <v>#REF!</v>
      </c>
      <c r="V183" s="125" t="e">
        <f t="shared" si="18"/>
        <v>#REF!</v>
      </c>
      <c r="W183" s="126"/>
      <c r="X183" s="127" t="s">
        <v>434</v>
      </c>
      <c r="Y183" s="126"/>
      <c r="Z183" s="128"/>
      <c r="AA183" s="128"/>
      <c r="AB183" s="157"/>
      <c r="AC183" s="157"/>
      <c r="AD183" s="126" t="s">
        <v>171</v>
      </c>
      <c r="AE183" s="126"/>
      <c r="AF183" s="147" t="s">
        <v>186</v>
      </c>
      <c r="AG183" s="116"/>
      <c r="AH183" s="126"/>
    </row>
    <row r="184" spans="1:34" s="33" customFormat="1" ht="17.25" customHeight="1">
      <c r="A184" s="144" t="s">
        <v>435</v>
      </c>
      <c r="B184" s="117" t="s">
        <v>147</v>
      </c>
      <c r="C184" s="118">
        <v>44760</v>
      </c>
      <c r="D184" s="129" t="s">
        <v>157</v>
      </c>
      <c r="E184" s="129" t="s">
        <v>158</v>
      </c>
      <c r="F184" s="120"/>
      <c r="G184" s="120"/>
      <c r="H184" s="120"/>
      <c r="I184" s="120"/>
      <c r="J184" s="120"/>
      <c r="K184" s="144" t="s">
        <v>435</v>
      </c>
      <c r="L184" s="129" t="s">
        <v>23</v>
      </c>
      <c r="M184" s="141">
        <v>3732446</v>
      </c>
      <c r="N184" s="122" t="e">
        <f>M184*VLOOKUP($L184,#REF!,6,0)</f>
        <v>#REF!</v>
      </c>
      <c r="O184" s="123" t="e">
        <f t="shared" si="13"/>
        <v>#REF!</v>
      </c>
      <c r="P184" s="124" t="e">
        <f>VLOOKUP(L184,#REF!,3,0)</f>
        <v>#REF!</v>
      </c>
      <c r="Q184" s="125" t="e">
        <f t="shared" si="14"/>
        <v>#REF!</v>
      </c>
      <c r="R184" s="124" t="e">
        <f>VLOOKUP(L184,#REF!,4,0)</f>
        <v>#REF!</v>
      </c>
      <c r="S184" s="125" t="e">
        <f t="shared" si="15"/>
        <v>#REF!</v>
      </c>
      <c r="T184" s="125" t="e">
        <f t="shared" si="16"/>
        <v>#REF!</v>
      </c>
      <c r="U184" s="125" t="e">
        <f t="shared" si="17"/>
        <v>#REF!</v>
      </c>
      <c r="V184" s="125" t="e">
        <f t="shared" si="18"/>
        <v>#REF!</v>
      </c>
      <c r="W184" s="126"/>
      <c r="X184" s="127" t="s">
        <v>436</v>
      </c>
      <c r="Y184" s="126"/>
      <c r="Z184" s="128"/>
      <c r="AA184" s="128"/>
      <c r="AB184" s="157"/>
      <c r="AC184" s="157"/>
      <c r="AD184" s="126" t="s">
        <v>171</v>
      </c>
      <c r="AE184" s="126"/>
      <c r="AF184" s="129"/>
      <c r="AG184" s="116"/>
      <c r="AH184" s="126"/>
    </row>
    <row r="185" spans="1:34" s="33" customFormat="1" ht="17.25" customHeight="1">
      <c r="A185" s="144" t="s">
        <v>437</v>
      </c>
      <c r="B185" s="117" t="s">
        <v>147</v>
      </c>
      <c r="C185" s="118">
        <v>44760</v>
      </c>
      <c r="D185" s="129" t="s">
        <v>157</v>
      </c>
      <c r="E185" s="129" t="s">
        <v>158</v>
      </c>
      <c r="F185" s="120"/>
      <c r="G185" s="120"/>
      <c r="H185" s="120"/>
      <c r="I185" s="120"/>
      <c r="J185" s="120"/>
      <c r="K185" s="144" t="s">
        <v>437</v>
      </c>
      <c r="L185" s="129" t="s">
        <v>48</v>
      </c>
      <c r="M185" s="140">
        <v>7172107</v>
      </c>
      <c r="N185" s="122" t="e">
        <f>M185*VLOOKUP($L185,#REF!,6,0)</f>
        <v>#REF!</v>
      </c>
      <c r="O185" s="123" t="e">
        <f t="shared" si="13"/>
        <v>#REF!</v>
      </c>
      <c r="P185" s="124" t="e">
        <f>VLOOKUP(L185,#REF!,3,0)</f>
        <v>#REF!</v>
      </c>
      <c r="Q185" s="125" t="e">
        <f t="shared" si="14"/>
        <v>#REF!</v>
      </c>
      <c r="R185" s="124" t="e">
        <f>VLOOKUP(L185,#REF!,4,0)</f>
        <v>#REF!</v>
      </c>
      <c r="S185" s="125" t="e">
        <f t="shared" si="15"/>
        <v>#REF!</v>
      </c>
      <c r="T185" s="125" t="e">
        <f t="shared" si="16"/>
        <v>#REF!</v>
      </c>
      <c r="U185" s="125" t="e">
        <f t="shared" si="17"/>
        <v>#REF!</v>
      </c>
      <c r="V185" s="125" t="e">
        <f t="shared" si="18"/>
        <v>#REF!</v>
      </c>
      <c r="W185" s="126"/>
      <c r="X185" s="127" t="s">
        <v>438</v>
      </c>
      <c r="Y185" s="126"/>
      <c r="Z185" s="128"/>
      <c r="AA185" s="128"/>
      <c r="AB185" s="157"/>
      <c r="AC185" s="157"/>
      <c r="AD185" s="126" t="s">
        <v>171</v>
      </c>
      <c r="AE185" s="126"/>
      <c r="AF185" s="129"/>
      <c r="AG185" s="116"/>
      <c r="AH185" s="126"/>
    </row>
    <row r="186" spans="1:34" s="33" customFormat="1" ht="17.25" customHeight="1">
      <c r="A186" s="144" t="s">
        <v>439</v>
      </c>
      <c r="B186" s="117" t="s">
        <v>147</v>
      </c>
      <c r="C186" s="118">
        <v>44760</v>
      </c>
      <c r="D186" s="129" t="s">
        <v>157</v>
      </c>
      <c r="E186" s="129" t="s">
        <v>158</v>
      </c>
      <c r="F186" s="120"/>
      <c r="G186" s="120"/>
      <c r="H186" s="120"/>
      <c r="I186" s="120"/>
      <c r="J186" s="120"/>
      <c r="K186" s="144" t="s">
        <v>439</v>
      </c>
      <c r="L186" s="129" t="s">
        <v>48</v>
      </c>
      <c r="M186" s="141">
        <v>8442675</v>
      </c>
      <c r="N186" s="122" t="e">
        <f>M186*VLOOKUP($L186,#REF!,6,0)</f>
        <v>#REF!</v>
      </c>
      <c r="O186" s="123" t="e">
        <f t="shared" si="13"/>
        <v>#REF!</v>
      </c>
      <c r="P186" s="124" t="e">
        <f>VLOOKUP(L186,#REF!,3,0)</f>
        <v>#REF!</v>
      </c>
      <c r="Q186" s="125" t="e">
        <f t="shared" si="14"/>
        <v>#REF!</v>
      </c>
      <c r="R186" s="124" t="e">
        <f>VLOOKUP(L186,#REF!,4,0)</f>
        <v>#REF!</v>
      </c>
      <c r="S186" s="125" t="e">
        <f t="shared" si="15"/>
        <v>#REF!</v>
      </c>
      <c r="T186" s="125" t="e">
        <f t="shared" si="16"/>
        <v>#REF!</v>
      </c>
      <c r="U186" s="125" t="e">
        <f t="shared" si="17"/>
        <v>#REF!</v>
      </c>
      <c r="V186" s="125" t="e">
        <f t="shared" si="18"/>
        <v>#REF!</v>
      </c>
      <c r="W186" s="126"/>
      <c r="X186" s="127" t="s">
        <v>438</v>
      </c>
      <c r="Y186" s="126"/>
      <c r="Z186" s="128"/>
      <c r="AA186" s="128"/>
      <c r="AB186" s="157"/>
      <c r="AC186" s="157"/>
      <c r="AD186" s="126" t="s">
        <v>171</v>
      </c>
      <c r="AE186" s="126"/>
      <c r="AF186" s="129"/>
      <c r="AG186" s="116"/>
      <c r="AH186" s="126"/>
    </row>
    <row r="187" spans="1:34" s="33" customFormat="1" ht="17.25" customHeight="1">
      <c r="A187" s="144" t="s">
        <v>440</v>
      </c>
      <c r="B187" s="117" t="s">
        <v>147</v>
      </c>
      <c r="C187" s="118">
        <v>44760</v>
      </c>
      <c r="D187" s="129" t="s">
        <v>157</v>
      </c>
      <c r="E187" s="129" t="s">
        <v>158</v>
      </c>
      <c r="F187" s="120"/>
      <c r="G187" s="120"/>
      <c r="H187" s="120"/>
      <c r="I187" s="120"/>
      <c r="J187" s="120"/>
      <c r="K187" s="144" t="s">
        <v>440</v>
      </c>
      <c r="L187" s="129" t="s">
        <v>48</v>
      </c>
      <c r="M187" s="140">
        <v>8505587</v>
      </c>
      <c r="N187" s="122" t="e">
        <f>M187*VLOOKUP($L187,#REF!,6,0)</f>
        <v>#REF!</v>
      </c>
      <c r="O187" s="123" t="e">
        <f t="shared" si="13"/>
        <v>#REF!</v>
      </c>
      <c r="P187" s="124" t="e">
        <f>VLOOKUP(L187,#REF!,3,0)</f>
        <v>#REF!</v>
      </c>
      <c r="Q187" s="125" t="e">
        <f t="shared" si="14"/>
        <v>#REF!</v>
      </c>
      <c r="R187" s="124" t="e">
        <f>VLOOKUP(L187,#REF!,4,0)</f>
        <v>#REF!</v>
      </c>
      <c r="S187" s="125" t="e">
        <f t="shared" si="15"/>
        <v>#REF!</v>
      </c>
      <c r="T187" s="125" t="e">
        <f t="shared" si="16"/>
        <v>#REF!</v>
      </c>
      <c r="U187" s="125" t="e">
        <f t="shared" si="17"/>
        <v>#REF!</v>
      </c>
      <c r="V187" s="125" t="e">
        <f t="shared" si="18"/>
        <v>#REF!</v>
      </c>
      <c r="W187" s="126"/>
      <c r="X187" s="127" t="s">
        <v>438</v>
      </c>
      <c r="Y187" s="126"/>
      <c r="Z187" s="128"/>
      <c r="AA187" s="128"/>
      <c r="AB187" s="157"/>
      <c r="AC187" s="157"/>
      <c r="AD187" s="126" t="s">
        <v>171</v>
      </c>
      <c r="AE187" s="126"/>
      <c r="AF187" s="129"/>
      <c r="AG187" s="116"/>
      <c r="AH187" s="126"/>
    </row>
    <row r="188" spans="1:34" s="33" customFormat="1" ht="17.25" customHeight="1">
      <c r="A188" s="144" t="s">
        <v>440</v>
      </c>
      <c r="B188" s="117" t="s">
        <v>147</v>
      </c>
      <c r="C188" s="118">
        <v>44760</v>
      </c>
      <c r="D188" s="129" t="s">
        <v>157</v>
      </c>
      <c r="E188" s="129" t="s">
        <v>158</v>
      </c>
      <c r="F188" s="120"/>
      <c r="G188" s="120"/>
      <c r="H188" s="120"/>
      <c r="I188" s="120"/>
      <c r="J188" s="120"/>
      <c r="K188" s="144" t="s">
        <v>440</v>
      </c>
      <c r="L188" s="129" t="s">
        <v>48</v>
      </c>
      <c r="M188" s="141">
        <v>8285764</v>
      </c>
      <c r="N188" s="122" t="e">
        <f>M188*VLOOKUP($L188,#REF!,6,0)</f>
        <v>#REF!</v>
      </c>
      <c r="O188" s="123" t="e">
        <f t="shared" si="13"/>
        <v>#REF!</v>
      </c>
      <c r="P188" s="124" t="e">
        <f>VLOOKUP(L188,#REF!,3,0)</f>
        <v>#REF!</v>
      </c>
      <c r="Q188" s="125" t="e">
        <f t="shared" si="14"/>
        <v>#REF!</v>
      </c>
      <c r="R188" s="124" t="e">
        <f>VLOOKUP(L188,#REF!,4,0)</f>
        <v>#REF!</v>
      </c>
      <c r="S188" s="125" t="e">
        <f t="shared" si="15"/>
        <v>#REF!</v>
      </c>
      <c r="T188" s="125" t="e">
        <f t="shared" si="16"/>
        <v>#REF!</v>
      </c>
      <c r="U188" s="125" t="e">
        <f t="shared" si="17"/>
        <v>#REF!</v>
      </c>
      <c r="V188" s="125" t="e">
        <f t="shared" si="18"/>
        <v>#REF!</v>
      </c>
      <c r="W188" s="126"/>
      <c r="X188" s="127" t="s">
        <v>438</v>
      </c>
      <c r="Y188" s="126"/>
      <c r="Z188" s="128"/>
      <c r="AA188" s="128"/>
      <c r="AB188" s="157"/>
      <c r="AC188" s="157"/>
      <c r="AD188" s="126" t="s">
        <v>171</v>
      </c>
      <c r="AE188" s="126"/>
      <c r="AF188" s="129"/>
      <c r="AG188" s="116"/>
      <c r="AH188" s="126"/>
    </row>
    <row r="189" spans="1:34" s="33" customFormat="1" ht="17.25" customHeight="1">
      <c r="A189" s="144" t="s">
        <v>441</v>
      </c>
      <c r="B189" s="117" t="s">
        <v>147</v>
      </c>
      <c r="C189" s="118">
        <v>44760</v>
      </c>
      <c r="D189" s="129" t="s">
        <v>157</v>
      </c>
      <c r="E189" s="129" t="s">
        <v>158</v>
      </c>
      <c r="F189" s="120"/>
      <c r="G189" s="120"/>
      <c r="H189" s="120"/>
      <c r="I189" s="120"/>
      <c r="J189" s="120"/>
      <c r="K189" s="144" t="s">
        <v>441</v>
      </c>
      <c r="L189" s="129" t="s">
        <v>48</v>
      </c>
      <c r="M189" s="137">
        <v>7543800</v>
      </c>
      <c r="N189" s="122" t="e">
        <f>M189*VLOOKUP($L189,#REF!,6,0)</f>
        <v>#REF!</v>
      </c>
      <c r="O189" s="123" t="e">
        <f t="shared" si="13"/>
        <v>#REF!</v>
      </c>
      <c r="P189" s="124" t="e">
        <f>VLOOKUP(L189,#REF!,3,0)</f>
        <v>#REF!</v>
      </c>
      <c r="Q189" s="125" t="e">
        <f t="shared" si="14"/>
        <v>#REF!</v>
      </c>
      <c r="R189" s="124" t="e">
        <f>VLOOKUP(L189,#REF!,4,0)</f>
        <v>#REF!</v>
      </c>
      <c r="S189" s="125" t="e">
        <f t="shared" si="15"/>
        <v>#REF!</v>
      </c>
      <c r="T189" s="125" t="e">
        <f t="shared" si="16"/>
        <v>#REF!</v>
      </c>
      <c r="U189" s="125" t="e">
        <f t="shared" si="17"/>
        <v>#REF!</v>
      </c>
      <c r="V189" s="125" t="e">
        <f t="shared" si="18"/>
        <v>#REF!</v>
      </c>
      <c r="W189" s="126"/>
      <c r="X189" s="127" t="s">
        <v>438</v>
      </c>
      <c r="Y189" s="126"/>
      <c r="Z189" s="128"/>
      <c r="AA189" s="128"/>
      <c r="AB189" s="157"/>
      <c r="AC189" s="157"/>
      <c r="AD189" s="126" t="s">
        <v>171</v>
      </c>
      <c r="AE189" s="126"/>
      <c r="AF189" s="129"/>
      <c r="AG189" s="116"/>
      <c r="AH189" s="126"/>
    </row>
    <row r="190" spans="1:34" s="34" customFormat="1" ht="17.25" customHeight="1">
      <c r="A190" s="144" t="s">
        <v>441</v>
      </c>
      <c r="B190" s="153" t="s">
        <v>147</v>
      </c>
      <c r="C190" s="118">
        <v>44760</v>
      </c>
      <c r="D190" s="129" t="s">
        <v>157</v>
      </c>
      <c r="E190" s="129" t="s">
        <v>158</v>
      </c>
      <c r="F190" s="154"/>
      <c r="G190" s="154"/>
      <c r="H190" s="154"/>
      <c r="I190" s="154"/>
      <c r="J190" s="154"/>
      <c r="K190" s="144" t="s">
        <v>441</v>
      </c>
      <c r="L190" s="129" t="s">
        <v>48</v>
      </c>
      <c r="M190" s="138">
        <v>7369689</v>
      </c>
      <c r="N190" s="122" t="e">
        <f>M190*VLOOKUP($L190,#REF!,6,0)</f>
        <v>#REF!</v>
      </c>
      <c r="O190" s="123" t="e">
        <f t="shared" si="13"/>
        <v>#REF!</v>
      </c>
      <c r="P190" s="124" t="e">
        <f>VLOOKUP(L190,#REF!,3,0)</f>
        <v>#REF!</v>
      </c>
      <c r="Q190" s="125" t="e">
        <f t="shared" si="14"/>
        <v>#REF!</v>
      </c>
      <c r="R190" s="124" t="e">
        <f>VLOOKUP(L190,#REF!,4,0)</f>
        <v>#REF!</v>
      </c>
      <c r="S190" s="125" t="e">
        <f t="shared" si="15"/>
        <v>#REF!</v>
      </c>
      <c r="T190" s="125" t="e">
        <f t="shared" si="16"/>
        <v>#REF!</v>
      </c>
      <c r="U190" s="125" t="e">
        <f t="shared" si="17"/>
        <v>#REF!</v>
      </c>
      <c r="V190" s="125" t="e">
        <f t="shared" si="18"/>
        <v>#REF!</v>
      </c>
      <c r="W190" s="125"/>
      <c r="X190" s="127" t="s">
        <v>438</v>
      </c>
      <c r="Y190" s="125"/>
      <c r="Z190" s="128"/>
      <c r="AA190" s="128"/>
      <c r="AB190" s="157"/>
      <c r="AC190" s="157"/>
      <c r="AD190" s="126" t="s">
        <v>171</v>
      </c>
      <c r="AE190" s="125"/>
      <c r="AF190" s="155"/>
      <c r="AG190" s="156"/>
      <c r="AH190" s="125"/>
    </row>
    <row r="191" spans="1:34" s="33" customFormat="1" ht="17.25" customHeight="1">
      <c r="A191" s="144" t="s">
        <v>437</v>
      </c>
      <c r="B191" s="117" t="s">
        <v>147</v>
      </c>
      <c r="C191" s="118">
        <v>44760</v>
      </c>
      <c r="D191" s="129" t="s">
        <v>157</v>
      </c>
      <c r="E191" s="129" t="s">
        <v>158</v>
      </c>
      <c r="F191" s="120"/>
      <c r="G191" s="120"/>
      <c r="H191" s="120"/>
      <c r="I191" s="120"/>
      <c r="J191" s="120"/>
      <c r="K191" s="144" t="s">
        <v>437</v>
      </c>
      <c r="L191" s="129" t="s">
        <v>48</v>
      </c>
      <c r="M191" s="137">
        <v>474731</v>
      </c>
      <c r="N191" s="122" t="e">
        <f>M191*VLOOKUP($L191,#REF!,6,0)</f>
        <v>#REF!</v>
      </c>
      <c r="O191" s="123" t="e">
        <f t="shared" si="13"/>
        <v>#REF!</v>
      </c>
      <c r="P191" s="124" t="e">
        <f>VLOOKUP(L191,#REF!,3,0)</f>
        <v>#REF!</v>
      </c>
      <c r="Q191" s="125" t="e">
        <f t="shared" si="14"/>
        <v>#REF!</v>
      </c>
      <c r="R191" s="124" t="e">
        <f>VLOOKUP(L191,#REF!,4,0)</f>
        <v>#REF!</v>
      </c>
      <c r="S191" s="125" t="e">
        <f t="shared" si="15"/>
        <v>#REF!</v>
      </c>
      <c r="T191" s="125" t="e">
        <f t="shared" si="16"/>
        <v>#REF!</v>
      </c>
      <c r="U191" s="125" t="e">
        <f t="shared" si="17"/>
        <v>#REF!</v>
      </c>
      <c r="V191" s="125" t="e">
        <f t="shared" si="18"/>
        <v>#REF!</v>
      </c>
      <c r="W191" s="126"/>
      <c r="X191" s="127" t="s">
        <v>438</v>
      </c>
      <c r="Y191" s="126"/>
      <c r="Z191" s="128"/>
      <c r="AA191" s="128"/>
      <c r="AB191" s="157"/>
      <c r="AC191" s="157"/>
      <c r="AD191" s="126" t="s">
        <v>171</v>
      </c>
      <c r="AE191" s="126"/>
      <c r="AF191" s="129"/>
      <c r="AG191" s="116"/>
      <c r="AH191" s="126"/>
    </row>
    <row r="192" spans="1:34" s="34" customFormat="1" ht="17.25" customHeight="1">
      <c r="A192" s="136" t="s">
        <v>442</v>
      </c>
      <c r="B192" s="153" t="s">
        <v>147</v>
      </c>
      <c r="C192" s="118">
        <v>44760</v>
      </c>
      <c r="D192" s="155" t="s">
        <v>155</v>
      </c>
      <c r="E192" s="155" t="s">
        <v>177</v>
      </c>
      <c r="F192" s="154"/>
      <c r="G192" s="154"/>
      <c r="H192" s="154"/>
      <c r="I192" s="154"/>
      <c r="J192" s="154"/>
      <c r="K192" s="136" t="s">
        <v>442</v>
      </c>
      <c r="L192" s="352" t="s">
        <v>23</v>
      </c>
      <c r="M192" s="187">
        <v>2651612</v>
      </c>
      <c r="N192" s="122" t="e">
        <f>M192*VLOOKUP($L192,#REF!,6,0)</f>
        <v>#REF!</v>
      </c>
      <c r="O192" s="123" t="e">
        <f t="shared" si="13"/>
        <v>#REF!</v>
      </c>
      <c r="P192" s="124" t="e">
        <f>VLOOKUP(L192,#REF!,3,0)</f>
        <v>#REF!</v>
      </c>
      <c r="Q192" s="125" t="e">
        <f t="shared" si="14"/>
        <v>#REF!</v>
      </c>
      <c r="R192" s="124" t="e">
        <f>VLOOKUP(L192,#REF!,4,0)</f>
        <v>#REF!</v>
      </c>
      <c r="S192" s="125" t="e">
        <f t="shared" si="15"/>
        <v>#REF!</v>
      </c>
      <c r="T192" s="125" t="e">
        <f t="shared" si="16"/>
        <v>#REF!</v>
      </c>
      <c r="U192" s="125" t="e">
        <f t="shared" si="17"/>
        <v>#REF!</v>
      </c>
      <c r="V192" s="125" t="e">
        <f t="shared" si="18"/>
        <v>#REF!</v>
      </c>
      <c r="W192" s="125"/>
      <c r="X192" s="157" t="s">
        <v>443</v>
      </c>
      <c r="Y192" s="125"/>
      <c r="Z192" s="157"/>
      <c r="AA192" s="157"/>
      <c r="AB192" s="157"/>
      <c r="AC192" s="157"/>
      <c r="AD192" s="126" t="s">
        <v>171</v>
      </c>
      <c r="AE192" s="125"/>
      <c r="AF192" s="155"/>
      <c r="AG192" s="156"/>
      <c r="AH192" s="125"/>
    </row>
    <row r="193" spans="1:34" s="33" customFormat="1" ht="17.25" customHeight="1">
      <c r="A193" s="167" t="s">
        <v>444</v>
      </c>
      <c r="B193" s="117" t="s">
        <v>147</v>
      </c>
      <c r="C193" s="118">
        <v>44760</v>
      </c>
      <c r="D193" s="155" t="s">
        <v>155</v>
      </c>
      <c r="E193" s="155" t="s">
        <v>168</v>
      </c>
      <c r="F193" s="120"/>
      <c r="G193" s="120"/>
      <c r="H193" s="120"/>
      <c r="I193" s="120"/>
      <c r="J193" s="120"/>
      <c r="K193" s="167" t="s">
        <v>444</v>
      </c>
      <c r="L193" s="129" t="s">
        <v>55</v>
      </c>
      <c r="M193" s="137">
        <v>642000</v>
      </c>
      <c r="N193" s="122" t="e">
        <f>M193*VLOOKUP($L193,#REF!,6,0)</f>
        <v>#REF!</v>
      </c>
      <c r="O193" s="123" t="e">
        <f t="shared" si="13"/>
        <v>#REF!</v>
      </c>
      <c r="P193" s="124" t="e">
        <f>VLOOKUP(L193,#REF!,3,0)</f>
        <v>#REF!</v>
      </c>
      <c r="Q193" s="125" t="e">
        <f t="shared" si="14"/>
        <v>#REF!</v>
      </c>
      <c r="R193" s="124" t="e">
        <f>VLOOKUP(L193,#REF!,4,0)</f>
        <v>#REF!</v>
      </c>
      <c r="S193" s="125" t="e">
        <f t="shared" si="15"/>
        <v>#REF!</v>
      </c>
      <c r="T193" s="125" t="e">
        <f t="shared" si="16"/>
        <v>#REF!</v>
      </c>
      <c r="U193" s="125" t="e">
        <f t="shared" si="17"/>
        <v>#REF!</v>
      </c>
      <c r="V193" s="125" t="e">
        <f t="shared" si="18"/>
        <v>#REF!</v>
      </c>
      <c r="W193" s="126"/>
      <c r="X193" s="157" t="s">
        <v>445</v>
      </c>
      <c r="Y193" s="126"/>
      <c r="Z193" s="128"/>
      <c r="AA193" s="128"/>
      <c r="AB193" s="128"/>
      <c r="AC193" s="128"/>
      <c r="AD193" s="126" t="s">
        <v>171</v>
      </c>
      <c r="AE193" s="126"/>
      <c r="AF193" s="129"/>
      <c r="AG193" s="116"/>
      <c r="AH193" s="126"/>
    </row>
    <row r="194" spans="1:34" s="33" customFormat="1" ht="17.25" customHeight="1">
      <c r="A194" s="167" t="s">
        <v>446</v>
      </c>
      <c r="B194" s="117" t="s">
        <v>147</v>
      </c>
      <c r="C194" s="177">
        <v>44761</v>
      </c>
      <c r="D194" s="155" t="s">
        <v>155</v>
      </c>
      <c r="E194" s="155" t="s">
        <v>168</v>
      </c>
      <c r="F194" s="120"/>
      <c r="G194" s="120"/>
      <c r="H194" s="120"/>
      <c r="I194" s="120"/>
      <c r="J194" s="120"/>
      <c r="K194" s="167" t="s">
        <v>446</v>
      </c>
      <c r="L194" s="129" t="s">
        <v>26</v>
      </c>
      <c r="M194" s="138">
        <v>1660000</v>
      </c>
      <c r="N194" s="122" t="e">
        <f>M194*VLOOKUP($L194,#REF!,6,0)</f>
        <v>#REF!</v>
      </c>
      <c r="O194" s="123" t="e">
        <f t="shared" si="13"/>
        <v>#REF!</v>
      </c>
      <c r="P194" s="124" t="e">
        <f>VLOOKUP(L194,#REF!,3,0)</f>
        <v>#REF!</v>
      </c>
      <c r="Q194" s="125" t="e">
        <f t="shared" si="14"/>
        <v>#REF!</v>
      </c>
      <c r="R194" s="124" t="e">
        <f>VLOOKUP(L194,#REF!,4,0)</f>
        <v>#REF!</v>
      </c>
      <c r="S194" s="125" t="e">
        <f t="shared" si="15"/>
        <v>#REF!</v>
      </c>
      <c r="T194" s="125" t="e">
        <f t="shared" si="16"/>
        <v>#REF!</v>
      </c>
      <c r="U194" s="125" t="e">
        <f t="shared" si="17"/>
        <v>#REF!</v>
      </c>
      <c r="V194" s="125" t="e">
        <f t="shared" si="18"/>
        <v>#REF!</v>
      </c>
      <c r="W194" s="126"/>
      <c r="X194" s="127" t="s">
        <v>447</v>
      </c>
      <c r="Y194" s="126"/>
      <c r="Z194" s="128"/>
      <c r="AA194" s="128"/>
      <c r="AB194" s="128"/>
      <c r="AC194" s="128"/>
      <c r="AD194" s="126" t="s">
        <v>171</v>
      </c>
      <c r="AE194" s="126"/>
      <c r="AF194" s="129"/>
      <c r="AG194" s="116"/>
      <c r="AH194" s="126"/>
    </row>
    <row r="195" spans="1:34" s="33" customFormat="1" ht="17.25" customHeight="1">
      <c r="A195" s="167" t="s">
        <v>446</v>
      </c>
      <c r="B195" s="117" t="s">
        <v>147</v>
      </c>
      <c r="C195" s="177">
        <v>44761</v>
      </c>
      <c r="D195" s="155" t="s">
        <v>155</v>
      </c>
      <c r="E195" s="155" t="s">
        <v>168</v>
      </c>
      <c r="F195" s="120"/>
      <c r="G195" s="120"/>
      <c r="H195" s="120"/>
      <c r="I195" s="120"/>
      <c r="J195" s="120"/>
      <c r="K195" s="167" t="s">
        <v>446</v>
      </c>
      <c r="L195" s="129" t="s">
        <v>24</v>
      </c>
      <c r="M195" s="138">
        <v>30000</v>
      </c>
      <c r="N195" s="122" t="e">
        <f>M195*VLOOKUP($L195,#REF!,6,0)</f>
        <v>#REF!</v>
      </c>
      <c r="O195" s="123" t="e">
        <f t="shared" si="13"/>
        <v>#REF!</v>
      </c>
      <c r="P195" s="124" t="e">
        <f>VLOOKUP(L195,#REF!,3,0)</f>
        <v>#REF!</v>
      </c>
      <c r="Q195" s="125" t="e">
        <f t="shared" si="14"/>
        <v>#REF!</v>
      </c>
      <c r="R195" s="124" t="e">
        <f>VLOOKUP(L195,#REF!,4,0)</f>
        <v>#REF!</v>
      </c>
      <c r="S195" s="125" t="e">
        <f t="shared" si="15"/>
        <v>#REF!</v>
      </c>
      <c r="T195" s="125" t="e">
        <f t="shared" si="16"/>
        <v>#REF!</v>
      </c>
      <c r="U195" s="125" t="e">
        <f t="shared" si="17"/>
        <v>#REF!</v>
      </c>
      <c r="V195" s="125" t="e">
        <f t="shared" si="18"/>
        <v>#REF!</v>
      </c>
      <c r="W195" s="126"/>
      <c r="X195" s="127" t="s">
        <v>447</v>
      </c>
      <c r="Y195" s="126"/>
      <c r="Z195" s="128"/>
      <c r="AA195" s="128"/>
      <c r="AB195" s="128"/>
      <c r="AC195" s="128"/>
      <c r="AD195" s="126" t="s">
        <v>171</v>
      </c>
      <c r="AE195" s="126"/>
      <c r="AF195" s="129"/>
      <c r="AG195" s="116"/>
      <c r="AH195" s="126"/>
    </row>
    <row r="196" spans="1:34" s="33" customFormat="1" ht="17.25" customHeight="1">
      <c r="A196" s="167" t="s">
        <v>448</v>
      </c>
      <c r="B196" s="117" t="s">
        <v>147</v>
      </c>
      <c r="C196" s="177">
        <v>44761</v>
      </c>
      <c r="D196" s="155" t="s">
        <v>155</v>
      </c>
      <c r="E196" s="155" t="s">
        <v>168</v>
      </c>
      <c r="F196" s="120"/>
      <c r="G196" s="120"/>
      <c r="H196" s="120"/>
      <c r="I196" s="120"/>
      <c r="J196" s="120"/>
      <c r="K196" s="167" t="s">
        <v>448</v>
      </c>
      <c r="L196" s="129" t="s">
        <v>26</v>
      </c>
      <c r="M196" s="138">
        <v>1660000</v>
      </c>
      <c r="N196" s="122" t="e">
        <f>M196*VLOOKUP($L196,#REF!,6,0)</f>
        <v>#REF!</v>
      </c>
      <c r="O196" s="123" t="e">
        <f t="shared" si="13"/>
        <v>#REF!</v>
      </c>
      <c r="P196" s="124" t="e">
        <f>VLOOKUP(L196,#REF!,3,0)</f>
        <v>#REF!</v>
      </c>
      <c r="Q196" s="125" t="e">
        <f t="shared" si="14"/>
        <v>#REF!</v>
      </c>
      <c r="R196" s="124" t="e">
        <f>VLOOKUP(L196,#REF!,4,0)</f>
        <v>#REF!</v>
      </c>
      <c r="S196" s="125" t="e">
        <f t="shared" si="15"/>
        <v>#REF!</v>
      </c>
      <c r="T196" s="125" t="e">
        <f t="shared" si="16"/>
        <v>#REF!</v>
      </c>
      <c r="U196" s="125" t="e">
        <f t="shared" si="17"/>
        <v>#REF!</v>
      </c>
      <c r="V196" s="125" t="e">
        <f t="shared" si="18"/>
        <v>#REF!</v>
      </c>
      <c r="W196" s="126"/>
      <c r="X196" s="127" t="s">
        <v>447</v>
      </c>
      <c r="Y196" s="126"/>
      <c r="Z196" s="128"/>
      <c r="AA196" s="128"/>
      <c r="AB196" s="128"/>
      <c r="AC196" s="128"/>
      <c r="AD196" s="126" t="s">
        <v>171</v>
      </c>
      <c r="AE196" s="126"/>
      <c r="AF196" s="129"/>
      <c r="AG196" s="116"/>
      <c r="AH196" s="126"/>
    </row>
    <row r="197" spans="1:34" s="33" customFormat="1" ht="17.25" customHeight="1">
      <c r="A197" s="167" t="s">
        <v>448</v>
      </c>
      <c r="B197" s="117" t="s">
        <v>147</v>
      </c>
      <c r="C197" s="177">
        <v>44761</v>
      </c>
      <c r="D197" s="155" t="s">
        <v>155</v>
      </c>
      <c r="E197" s="155" t="s">
        <v>168</v>
      </c>
      <c r="F197" s="120"/>
      <c r="G197" s="120"/>
      <c r="H197" s="120"/>
      <c r="I197" s="120"/>
      <c r="J197" s="120"/>
      <c r="K197" s="167" t="s">
        <v>448</v>
      </c>
      <c r="L197" s="129" t="s">
        <v>24</v>
      </c>
      <c r="M197" s="138">
        <v>30000</v>
      </c>
      <c r="N197" s="122" t="e">
        <f>M197*VLOOKUP($L197,#REF!,6,0)</f>
        <v>#REF!</v>
      </c>
      <c r="O197" s="123" t="e">
        <f t="shared" si="13"/>
        <v>#REF!</v>
      </c>
      <c r="P197" s="124" t="e">
        <f>VLOOKUP(L197,#REF!,3,0)</f>
        <v>#REF!</v>
      </c>
      <c r="Q197" s="125" t="e">
        <f t="shared" si="14"/>
        <v>#REF!</v>
      </c>
      <c r="R197" s="124" t="e">
        <f>VLOOKUP(L197,#REF!,4,0)</f>
        <v>#REF!</v>
      </c>
      <c r="S197" s="125" t="e">
        <f t="shared" si="15"/>
        <v>#REF!</v>
      </c>
      <c r="T197" s="125" t="e">
        <f t="shared" si="16"/>
        <v>#REF!</v>
      </c>
      <c r="U197" s="125" t="e">
        <f t="shared" si="17"/>
        <v>#REF!</v>
      </c>
      <c r="V197" s="125" t="e">
        <f t="shared" si="18"/>
        <v>#REF!</v>
      </c>
      <c r="W197" s="126"/>
      <c r="X197" s="127" t="s">
        <v>447</v>
      </c>
      <c r="Y197" s="126"/>
      <c r="Z197" s="128"/>
      <c r="AA197" s="128"/>
      <c r="AB197" s="128"/>
      <c r="AC197" s="128"/>
      <c r="AD197" s="126" t="s">
        <v>171</v>
      </c>
      <c r="AE197" s="126"/>
      <c r="AF197" s="129"/>
      <c r="AG197" s="116"/>
      <c r="AH197" s="126"/>
    </row>
    <row r="198" spans="1:34" s="33" customFormat="1" ht="17.25" customHeight="1">
      <c r="A198" s="167" t="s">
        <v>449</v>
      </c>
      <c r="B198" s="117" t="s">
        <v>147</v>
      </c>
      <c r="C198" s="177">
        <v>44761</v>
      </c>
      <c r="D198" s="155" t="s">
        <v>155</v>
      </c>
      <c r="E198" s="155" t="s">
        <v>168</v>
      </c>
      <c r="F198" s="120"/>
      <c r="G198" s="120"/>
      <c r="H198" s="120"/>
      <c r="I198" s="120"/>
      <c r="J198" s="120"/>
      <c r="K198" s="167" t="s">
        <v>449</v>
      </c>
      <c r="L198" s="129" t="s">
        <v>26</v>
      </c>
      <c r="M198" s="138">
        <v>1660000</v>
      </c>
      <c r="N198" s="122" t="e">
        <f>M198*VLOOKUP($L198,#REF!,6,0)</f>
        <v>#REF!</v>
      </c>
      <c r="O198" s="123" t="e">
        <f t="shared" si="13"/>
        <v>#REF!</v>
      </c>
      <c r="P198" s="124" t="e">
        <f>VLOOKUP(L198,#REF!,3,0)</f>
        <v>#REF!</v>
      </c>
      <c r="Q198" s="125" t="e">
        <f t="shared" si="14"/>
        <v>#REF!</v>
      </c>
      <c r="R198" s="124" t="e">
        <f>VLOOKUP(L198,#REF!,4,0)</f>
        <v>#REF!</v>
      </c>
      <c r="S198" s="125" t="e">
        <f t="shared" si="15"/>
        <v>#REF!</v>
      </c>
      <c r="T198" s="125" t="e">
        <f t="shared" si="16"/>
        <v>#REF!</v>
      </c>
      <c r="U198" s="125" t="e">
        <f t="shared" si="17"/>
        <v>#REF!</v>
      </c>
      <c r="V198" s="125" t="e">
        <f t="shared" si="18"/>
        <v>#REF!</v>
      </c>
      <c r="W198" s="126"/>
      <c r="X198" s="127" t="s">
        <v>447</v>
      </c>
      <c r="Y198" s="126"/>
      <c r="Z198" s="128"/>
      <c r="AA198" s="128"/>
      <c r="AB198" s="128"/>
      <c r="AC198" s="128"/>
      <c r="AD198" s="126" t="s">
        <v>171</v>
      </c>
      <c r="AE198" s="126"/>
      <c r="AF198" s="129"/>
      <c r="AG198" s="116"/>
      <c r="AH198" s="126"/>
    </row>
    <row r="199" spans="1:34" s="33" customFormat="1" ht="17.25" customHeight="1">
      <c r="A199" s="167" t="s">
        <v>449</v>
      </c>
      <c r="B199" s="117" t="s">
        <v>147</v>
      </c>
      <c r="C199" s="177">
        <v>44761</v>
      </c>
      <c r="D199" s="155" t="s">
        <v>155</v>
      </c>
      <c r="E199" s="155" t="s">
        <v>168</v>
      </c>
      <c r="F199" s="120"/>
      <c r="G199" s="120"/>
      <c r="H199" s="120"/>
      <c r="I199" s="120"/>
      <c r="J199" s="120"/>
      <c r="K199" s="167" t="s">
        <v>449</v>
      </c>
      <c r="L199" s="129" t="s">
        <v>24</v>
      </c>
      <c r="M199" s="138">
        <v>30000</v>
      </c>
      <c r="N199" s="122" t="e">
        <f>M199*VLOOKUP($L199,#REF!,6,0)</f>
        <v>#REF!</v>
      </c>
      <c r="O199" s="123" t="e">
        <f t="shared" ref="O199:O262" si="19">M199+N199</f>
        <v>#REF!</v>
      </c>
      <c r="P199" s="124" t="e">
        <f>VLOOKUP(L199,#REF!,3,0)</f>
        <v>#REF!</v>
      </c>
      <c r="Q199" s="125" t="e">
        <f t="shared" ref="Q199:Q262" si="20">ROUND(P199*M199,0)</f>
        <v>#REF!</v>
      </c>
      <c r="R199" s="124" t="e">
        <f>VLOOKUP(L199,#REF!,4,0)</f>
        <v>#REF!</v>
      </c>
      <c r="S199" s="125" t="e">
        <f t="shared" ref="S199:S262" si="21">ROUND(R199*M199,0)</f>
        <v>#REF!</v>
      </c>
      <c r="T199" s="125" t="e">
        <f t="shared" ref="T199:T262" si="22">ROUND(Q199*5%,0)</f>
        <v>#REF!</v>
      </c>
      <c r="U199" s="125" t="e">
        <f t="shared" ref="U199:U262" si="23">ROUND(S199*10%,0)</f>
        <v>#REF!</v>
      </c>
      <c r="V199" s="125" t="e">
        <f t="shared" ref="V199:V262" si="24">O199-Q199-S199+T199+U199</f>
        <v>#REF!</v>
      </c>
      <c r="W199" s="126"/>
      <c r="X199" s="127" t="s">
        <v>447</v>
      </c>
      <c r="Y199" s="126"/>
      <c r="Z199" s="128"/>
      <c r="AA199" s="128"/>
      <c r="AB199" s="128"/>
      <c r="AC199" s="128"/>
      <c r="AD199" s="126" t="s">
        <v>171</v>
      </c>
      <c r="AE199" s="126"/>
      <c r="AF199" s="129"/>
      <c r="AG199" s="116"/>
      <c r="AH199" s="126"/>
    </row>
    <row r="200" spans="1:34" s="33" customFormat="1" ht="17.25" customHeight="1">
      <c r="A200" s="167" t="s">
        <v>450</v>
      </c>
      <c r="B200" s="117" t="s">
        <v>147</v>
      </c>
      <c r="C200" s="177">
        <v>44761</v>
      </c>
      <c r="D200" s="155" t="s">
        <v>155</v>
      </c>
      <c r="E200" s="155" t="s">
        <v>168</v>
      </c>
      <c r="F200" s="120"/>
      <c r="G200" s="120"/>
      <c r="H200" s="120"/>
      <c r="I200" s="120"/>
      <c r="J200" s="120"/>
      <c r="K200" s="167" t="s">
        <v>450</v>
      </c>
      <c r="L200" s="129" t="s">
        <v>213</v>
      </c>
      <c r="M200" s="138">
        <v>4037315</v>
      </c>
      <c r="N200" s="122" t="e">
        <f>M200*VLOOKUP($L200,#REF!,6,0)</f>
        <v>#REF!</v>
      </c>
      <c r="O200" s="123" t="e">
        <f t="shared" si="19"/>
        <v>#REF!</v>
      </c>
      <c r="P200" s="124" t="e">
        <f>VLOOKUP(L200,#REF!,3,0)</f>
        <v>#REF!</v>
      </c>
      <c r="Q200" s="125" t="e">
        <f t="shared" si="20"/>
        <v>#REF!</v>
      </c>
      <c r="R200" s="124" t="e">
        <f>VLOOKUP(L200,#REF!,4,0)</f>
        <v>#REF!</v>
      </c>
      <c r="S200" s="125" t="e">
        <f t="shared" si="21"/>
        <v>#REF!</v>
      </c>
      <c r="T200" s="125" t="e">
        <f t="shared" si="22"/>
        <v>#REF!</v>
      </c>
      <c r="U200" s="125" t="e">
        <f t="shared" si="23"/>
        <v>#REF!</v>
      </c>
      <c r="V200" s="125" t="e">
        <f t="shared" si="24"/>
        <v>#REF!</v>
      </c>
      <c r="W200" s="126"/>
      <c r="X200" s="127" t="s">
        <v>451</v>
      </c>
      <c r="Y200" s="126"/>
      <c r="Z200" s="128"/>
      <c r="AA200" s="128"/>
      <c r="AB200" s="128"/>
      <c r="AC200" s="128"/>
      <c r="AD200" s="126" t="s">
        <v>171</v>
      </c>
      <c r="AE200" s="126"/>
      <c r="AF200" s="129"/>
      <c r="AG200" s="116"/>
      <c r="AH200" s="126"/>
    </row>
    <row r="201" spans="1:34" s="33" customFormat="1" ht="17.25" customHeight="1">
      <c r="A201" s="167" t="s">
        <v>452</v>
      </c>
      <c r="B201" s="117" t="s">
        <v>147</v>
      </c>
      <c r="C201" s="177">
        <v>44761</v>
      </c>
      <c r="D201" s="155" t="s">
        <v>155</v>
      </c>
      <c r="E201" s="155" t="s">
        <v>168</v>
      </c>
      <c r="F201" s="120"/>
      <c r="G201" s="120"/>
      <c r="H201" s="120"/>
      <c r="I201" s="120"/>
      <c r="J201" s="120"/>
      <c r="K201" s="167" t="s">
        <v>452</v>
      </c>
      <c r="L201" s="129" t="s">
        <v>296</v>
      </c>
      <c r="M201" s="138">
        <v>2006248</v>
      </c>
      <c r="N201" s="122" t="e">
        <f>M201*VLOOKUP($L201,#REF!,6,0)</f>
        <v>#REF!</v>
      </c>
      <c r="O201" s="123" t="e">
        <f t="shared" si="19"/>
        <v>#REF!</v>
      </c>
      <c r="P201" s="124" t="e">
        <f>VLOOKUP(L201,#REF!,3,0)</f>
        <v>#REF!</v>
      </c>
      <c r="Q201" s="125" t="e">
        <f t="shared" si="20"/>
        <v>#REF!</v>
      </c>
      <c r="R201" s="124" t="e">
        <f>VLOOKUP(L201,#REF!,4,0)</f>
        <v>#REF!</v>
      </c>
      <c r="S201" s="125" t="e">
        <f t="shared" si="21"/>
        <v>#REF!</v>
      </c>
      <c r="T201" s="125" t="e">
        <f t="shared" si="22"/>
        <v>#REF!</v>
      </c>
      <c r="U201" s="125" t="e">
        <f t="shared" si="23"/>
        <v>#REF!</v>
      </c>
      <c r="V201" s="125" t="e">
        <f t="shared" si="24"/>
        <v>#REF!</v>
      </c>
      <c r="W201" s="126"/>
      <c r="X201" s="127" t="s">
        <v>451</v>
      </c>
      <c r="Y201" s="126"/>
      <c r="Z201" s="128"/>
      <c r="AA201" s="128"/>
      <c r="AB201" s="128"/>
      <c r="AC201" s="128"/>
      <c r="AD201" s="126" t="s">
        <v>171</v>
      </c>
      <c r="AE201" s="126"/>
      <c r="AF201" s="129"/>
      <c r="AG201" s="116"/>
      <c r="AH201" s="126"/>
    </row>
    <row r="202" spans="1:34" s="33" customFormat="1" ht="17.25" customHeight="1">
      <c r="A202" s="167" t="s">
        <v>453</v>
      </c>
      <c r="B202" s="117" t="s">
        <v>147</v>
      </c>
      <c r="C202" s="177">
        <v>44761</v>
      </c>
      <c r="D202" s="155" t="s">
        <v>155</v>
      </c>
      <c r="E202" s="155" t="s">
        <v>168</v>
      </c>
      <c r="F202" s="120"/>
      <c r="G202" s="120"/>
      <c r="H202" s="120"/>
      <c r="I202" s="120"/>
      <c r="J202" s="120"/>
      <c r="K202" s="167" t="s">
        <v>453</v>
      </c>
      <c r="L202" s="129" t="s">
        <v>49</v>
      </c>
      <c r="M202" s="138">
        <v>1995907</v>
      </c>
      <c r="N202" s="122" t="e">
        <f>M202*VLOOKUP($L202,#REF!,6,0)</f>
        <v>#REF!</v>
      </c>
      <c r="O202" s="123" t="e">
        <f t="shared" si="19"/>
        <v>#REF!</v>
      </c>
      <c r="P202" s="124" t="e">
        <f>VLOOKUP(L202,#REF!,3,0)</f>
        <v>#REF!</v>
      </c>
      <c r="Q202" s="125" t="e">
        <f t="shared" si="20"/>
        <v>#REF!</v>
      </c>
      <c r="R202" s="124" t="e">
        <f>VLOOKUP(L202,#REF!,4,0)</f>
        <v>#REF!</v>
      </c>
      <c r="S202" s="125" t="e">
        <f t="shared" si="21"/>
        <v>#REF!</v>
      </c>
      <c r="T202" s="125" t="e">
        <f t="shared" si="22"/>
        <v>#REF!</v>
      </c>
      <c r="U202" s="125" t="e">
        <f t="shared" si="23"/>
        <v>#REF!</v>
      </c>
      <c r="V202" s="125" t="e">
        <f t="shared" si="24"/>
        <v>#REF!</v>
      </c>
      <c r="W202" s="126"/>
      <c r="X202" s="127" t="s">
        <v>454</v>
      </c>
      <c r="Y202" s="126"/>
      <c r="Z202" s="128"/>
      <c r="AA202" s="128"/>
      <c r="AB202" s="128"/>
      <c r="AC202" s="128"/>
      <c r="AD202" s="126" t="s">
        <v>171</v>
      </c>
      <c r="AE202" s="126"/>
      <c r="AF202" s="129"/>
      <c r="AG202" s="116"/>
      <c r="AH202" s="126"/>
    </row>
    <row r="203" spans="1:34" s="33" customFormat="1" ht="17.25" customHeight="1">
      <c r="A203" s="167" t="s">
        <v>455</v>
      </c>
      <c r="B203" s="117" t="s">
        <v>147</v>
      </c>
      <c r="C203" s="177">
        <v>44761</v>
      </c>
      <c r="D203" s="155" t="s">
        <v>155</v>
      </c>
      <c r="E203" s="155" t="s">
        <v>177</v>
      </c>
      <c r="F203" s="120"/>
      <c r="G203" s="120"/>
      <c r="H203" s="120"/>
      <c r="I203" s="120"/>
      <c r="J203" s="120"/>
      <c r="K203" s="167" t="s">
        <v>455</v>
      </c>
      <c r="L203" s="129" t="s">
        <v>57</v>
      </c>
      <c r="M203" s="138">
        <v>8640000</v>
      </c>
      <c r="N203" s="122" t="e">
        <f>M203*VLOOKUP($L203,#REF!,6,0)</f>
        <v>#REF!</v>
      </c>
      <c r="O203" s="123" t="e">
        <f t="shared" si="19"/>
        <v>#REF!</v>
      </c>
      <c r="P203" s="124" t="e">
        <f>VLOOKUP(L203,#REF!,3,0)</f>
        <v>#REF!</v>
      </c>
      <c r="Q203" s="125" t="e">
        <f t="shared" si="20"/>
        <v>#REF!</v>
      </c>
      <c r="R203" s="124" t="e">
        <f>VLOOKUP(L203,#REF!,4,0)</f>
        <v>#REF!</v>
      </c>
      <c r="S203" s="125" t="e">
        <f t="shared" si="21"/>
        <v>#REF!</v>
      </c>
      <c r="T203" s="125" t="e">
        <f t="shared" si="22"/>
        <v>#REF!</v>
      </c>
      <c r="U203" s="125" t="e">
        <f t="shared" si="23"/>
        <v>#REF!</v>
      </c>
      <c r="V203" s="125" t="e">
        <f t="shared" si="24"/>
        <v>#REF!</v>
      </c>
      <c r="W203" s="126"/>
      <c r="X203" s="127" t="s">
        <v>456</v>
      </c>
      <c r="Y203" s="126"/>
      <c r="Z203" s="128"/>
      <c r="AA203" s="128"/>
      <c r="AB203" s="128"/>
      <c r="AC203" s="128"/>
      <c r="AD203" s="126" t="s">
        <v>171</v>
      </c>
      <c r="AE203" s="126"/>
      <c r="AF203" s="129"/>
      <c r="AG203" s="116"/>
      <c r="AH203" s="126"/>
    </row>
    <row r="204" spans="1:34" s="33" customFormat="1" ht="17.25" customHeight="1">
      <c r="A204" s="167" t="s">
        <v>457</v>
      </c>
      <c r="B204" s="117" t="s">
        <v>147</v>
      </c>
      <c r="C204" s="177">
        <v>44761</v>
      </c>
      <c r="D204" s="155" t="s">
        <v>155</v>
      </c>
      <c r="E204" s="155" t="s">
        <v>177</v>
      </c>
      <c r="F204" s="120"/>
      <c r="G204" s="120"/>
      <c r="H204" s="120"/>
      <c r="I204" s="120"/>
      <c r="J204" s="120"/>
      <c r="K204" s="167" t="s">
        <v>457</v>
      </c>
      <c r="L204" s="129" t="s">
        <v>57</v>
      </c>
      <c r="M204" s="138">
        <v>8715000</v>
      </c>
      <c r="N204" s="122" t="e">
        <f>M204*VLOOKUP($L204,#REF!,6,0)</f>
        <v>#REF!</v>
      </c>
      <c r="O204" s="123" t="e">
        <f t="shared" si="19"/>
        <v>#REF!</v>
      </c>
      <c r="P204" s="124" t="e">
        <f>VLOOKUP(L204,#REF!,3,0)</f>
        <v>#REF!</v>
      </c>
      <c r="Q204" s="125" t="e">
        <f t="shared" si="20"/>
        <v>#REF!</v>
      </c>
      <c r="R204" s="124" t="e">
        <f>VLOOKUP(L204,#REF!,4,0)</f>
        <v>#REF!</v>
      </c>
      <c r="S204" s="125" t="e">
        <f t="shared" si="21"/>
        <v>#REF!</v>
      </c>
      <c r="T204" s="125" t="e">
        <f t="shared" si="22"/>
        <v>#REF!</v>
      </c>
      <c r="U204" s="125" t="e">
        <f t="shared" si="23"/>
        <v>#REF!</v>
      </c>
      <c r="V204" s="125" t="e">
        <f t="shared" si="24"/>
        <v>#REF!</v>
      </c>
      <c r="W204" s="126"/>
      <c r="X204" s="127" t="s">
        <v>456</v>
      </c>
      <c r="Y204" s="126"/>
      <c r="Z204" s="128"/>
      <c r="AA204" s="128"/>
      <c r="AB204" s="128"/>
      <c r="AC204" s="128"/>
      <c r="AD204" s="126" t="s">
        <v>171</v>
      </c>
      <c r="AE204" s="126"/>
      <c r="AF204" s="129"/>
      <c r="AG204" s="116"/>
      <c r="AH204" s="126"/>
    </row>
    <row r="205" spans="1:34" s="33" customFormat="1" ht="17.25" customHeight="1">
      <c r="A205" s="167" t="s">
        <v>458</v>
      </c>
      <c r="B205" s="117" t="s">
        <v>147</v>
      </c>
      <c r="C205" s="177">
        <v>44761</v>
      </c>
      <c r="D205" s="155" t="s">
        <v>155</v>
      </c>
      <c r="E205" s="155" t="s">
        <v>177</v>
      </c>
      <c r="F205" s="120"/>
      <c r="G205" s="120"/>
      <c r="H205" s="120"/>
      <c r="I205" s="120"/>
      <c r="J205" s="120"/>
      <c r="K205" s="167" t="s">
        <v>458</v>
      </c>
      <c r="L205" s="129" t="s">
        <v>57</v>
      </c>
      <c r="M205" s="138">
        <v>8715000</v>
      </c>
      <c r="N205" s="122" t="e">
        <f>M205*VLOOKUP($L205,#REF!,6,0)</f>
        <v>#REF!</v>
      </c>
      <c r="O205" s="123" t="e">
        <f t="shared" si="19"/>
        <v>#REF!</v>
      </c>
      <c r="P205" s="124" t="e">
        <f>VLOOKUP(L205,#REF!,3,0)</f>
        <v>#REF!</v>
      </c>
      <c r="Q205" s="125" t="e">
        <f t="shared" si="20"/>
        <v>#REF!</v>
      </c>
      <c r="R205" s="124" t="e">
        <f>VLOOKUP(L205,#REF!,4,0)</f>
        <v>#REF!</v>
      </c>
      <c r="S205" s="125" t="e">
        <f t="shared" si="21"/>
        <v>#REF!</v>
      </c>
      <c r="T205" s="125" t="e">
        <f t="shared" si="22"/>
        <v>#REF!</v>
      </c>
      <c r="U205" s="125" t="e">
        <f t="shared" si="23"/>
        <v>#REF!</v>
      </c>
      <c r="V205" s="125" t="e">
        <f t="shared" si="24"/>
        <v>#REF!</v>
      </c>
      <c r="W205" s="126"/>
      <c r="X205" s="127" t="s">
        <v>456</v>
      </c>
      <c r="Y205" s="126"/>
      <c r="Z205" s="128"/>
      <c r="AA205" s="128"/>
      <c r="AB205" s="128"/>
      <c r="AC205" s="128"/>
      <c r="AD205" s="126" t="s">
        <v>171</v>
      </c>
      <c r="AE205" s="126"/>
      <c r="AF205" s="129"/>
      <c r="AG205" s="116"/>
      <c r="AH205" s="126"/>
    </row>
    <row r="206" spans="1:34" s="33" customFormat="1" ht="17.25" customHeight="1">
      <c r="A206" s="167" t="s">
        <v>459</v>
      </c>
      <c r="B206" s="117" t="s">
        <v>147</v>
      </c>
      <c r="C206" s="177">
        <v>44761</v>
      </c>
      <c r="D206" s="155" t="s">
        <v>155</v>
      </c>
      <c r="E206" s="155" t="s">
        <v>177</v>
      </c>
      <c r="F206" s="120"/>
      <c r="G206" s="120"/>
      <c r="H206" s="120"/>
      <c r="I206" s="120"/>
      <c r="J206" s="120"/>
      <c r="K206" s="167" t="s">
        <v>459</v>
      </c>
      <c r="L206" s="129" t="s">
        <v>49</v>
      </c>
      <c r="M206" s="138">
        <v>1995907</v>
      </c>
      <c r="N206" s="122" t="e">
        <f>M206*VLOOKUP($L206,#REF!,6,0)</f>
        <v>#REF!</v>
      </c>
      <c r="O206" s="123" t="e">
        <f t="shared" si="19"/>
        <v>#REF!</v>
      </c>
      <c r="P206" s="124" t="e">
        <f>VLOOKUP(L206,#REF!,3,0)</f>
        <v>#REF!</v>
      </c>
      <c r="Q206" s="125" t="e">
        <f t="shared" si="20"/>
        <v>#REF!</v>
      </c>
      <c r="R206" s="124" t="e">
        <f>VLOOKUP(L206,#REF!,4,0)</f>
        <v>#REF!</v>
      </c>
      <c r="S206" s="125" t="e">
        <f t="shared" si="21"/>
        <v>#REF!</v>
      </c>
      <c r="T206" s="125" t="e">
        <f t="shared" si="22"/>
        <v>#REF!</v>
      </c>
      <c r="U206" s="125" t="e">
        <f t="shared" si="23"/>
        <v>#REF!</v>
      </c>
      <c r="V206" s="125" t="e">
        <f t="shared" si="24"/>
        <v>#REF!</v>
      </c>
      <c r="W206" s="126"/>
      <c r="X206" s="127" t="s">
        <v>460</v>
      </c>
      <c r="Y206" s="126"/>
      <c r="Z206" s="128"/>
      <c r="AA206" s="128"/>
      <c r="AB206" s="128"/>
      <c r="AC206" s="128"/>
      <c r="AD206" s="126" t="s">
        <v>171</v>
      </c>
      <c r="AE206" s="126"/>
      <c r="AF206" s="129"/>
      <c r="AG206" s="116"/>
      <c r="AH206" s="126"/>
    </row>
    <row r="207" spans="1:34" s="33" customFormat="1" ht="17.25" customHeight="1">
      <c r="A207" s="167" t="s">
        <v>461</v>
      </c>
      <c r="B207" s="117" t="s">
        <v>147</v>
      </c>
      <c r="C207" s="177">
        <v>44761</v>
      </c>
      <c r="D207" s="129" t="s">
        <v>157</v>
      </c>
      <c r="E207" s="155" t="s">
        <v>158</v>
      </c>
      <c r="F207" s="120"/>
      <c r="G207" s="120"/>
      <c r="H207" s="120"/>
      <c r="I207" s="120"/>
      <c r="J207" s="120"/>
      <c r="K207" s="167" t="s">
        <v>461</v>
      </c>
      <c r="L207" s="129" t="s">
        <v>48</v>
      </c>
      <c r="M207" s="138">
        <v>1544140</v>
      </c>
      <c r="N207" s="122" t="e">
        <f>M207*VLOOKUP($L207,#REF!,6,0)</f>
        <v>#REF!</v>
      </c>
      <c r="O207" s="123" t="e">
        <f t="shared" si="19"/>
        <v>#REF!</v>
      </c>
      <c r="P207" s="124" t="e">
        <f>VLOOKUP(L207,#REF!,3,0)</f>
        <v>#REF!</v>
      </c>
      <c r="Q207" s="125" t="e">
        <f t="shared" si="20"/>
        <v>#REF!</v>
      </c>
      <c r="R207" s="124" t="e">
        <f>VLOOKUP(L207,#REF!,4,0)</f>
        <v>#REF!</v>
      </c>
      <c r="S207" s="125" t="e">
        <f t="shared" si="21"/>
        <v>#REF!</v>
      </c>
      <c r="T207" s="125" t="e">
        <f t="shared" si="22"/>
        <v>#REF!</v>
      </c>
      <c r="U207" s="125" t="e">
        <f t="shared" si="23"/>
        <v>#REF!</v>
      </c>
      <c r="V207" s="125" t="e">
        <f t="shared" si="24"/>
        <v>#REF!</v>
      </c>
      <c r="W207" s="126"/>
      <c r="X207" s="127" t="s">
        <v>462</v>
      </c>
      <c r="Y207" s="126"/>
      <c r="Z207" s="128"/>
      <c r="AA207" s="128"/>
      <c r="AB207" s="128"/>
      <c r="AC207" s="128"/>
      <c r="AD207" s="126" t="s">
        <v>171</v>
      </c>
      <c r="AE207" s="126"/>
      <c r="AF207" s="129"/>
      <c r="AG207" s="116"/>
      <c r="AH207" s="126"/>
    </row>
    <row r="208" spans="1:34" s="33" customFormat="1" ht="17.25" customHeight="1">
      <c r="A208" s="167" t="s">
        <v>463</v>
      </c>
      <c r="B208" s="117" t="s">
        <v>147</v>
      </c>
      <c r="C208" s="177">
        <v>44761</v>
      </c>
      <c r="D208" s="129" t="s">
        <v>157</v>
      </c>
      <c r="E208" s="155" t="s">
        <v>158</v>
      </c>
      <c r="F208" s="120"/>
      <c r="G208" s="120"/>
      <c r="H208" s="120"/>
      <c r="I208" s="120"/>
      <c r="J208" s="120"/>
      <c r="K208" s="167" t="s">
        <v>463</v>
      </c>
      <c r="L208" s="129" t="s">
        <v>48</v>
      </c>
      <c r="M208" s="138">
        <v>704818</v>
      </c>
      <c r="N208" s="122" t="e">
        <f>M208*VLOOKUP($L208,#REF!,6,0)</f>
        <v>#REF!</v>
      </c>
      <c r="O208" s="123" t="e">
        <f t="shared" si="19"/>
        <v>#REF!</v>
      </c>
      <c r="P208" s="124" t="e">
        <f>VLOOKUP(L208,#REF!,3,0)</f>
        <v>#REF!</v>
      </c>
      <c r="Q208" s="125" t="e">
        <f t="shared" si="20"/>
        <v>#REF!</v>
      </c>
      <c r="R208" s="124" t="e">
        <f>VLOOKUP(L208,#REF!,4,0)</f>
        <v>#REF!</v>
      </c>
      <c r="S208" s="125" t="e">
        <f t="shared" si="21"/>
        <v>#REF!</v>
      </c>
      <c r="T208" s="125" t="e">
        <f t="shared" si="22"/>
        <v>#REF!</v>
      </c>
      <c r="U208" s="125" t="e">
        <f t="shared" si="23"/>
        <v>#REF!</v>
      </c>
      <c r="V208" s="125" t="e">
        <f t="shared" si="24"/>
        <v>#REF!</v>
      </c>
      <c r="W208" s="126"/>
      <c r="X208" s="127" t="s">
        <v>462</v>
      </c>
      <c r="Y208" s="126"/>
      <c r="Z208" s="128"/>
      <c r="AA208" s="128"/>
      <c r="AB208" s="128"/>
      <c r="AC208" s="128"/>
      <c r="AD208" s="126" t="s">
        <v>171</v>
      </c>
      <c r="AE208" s="126"/>
      <c r="AF208" s="129"/>
      <c r="AG208" s="116"/>
      <c r="AH208" s="126"/>
    </row>
    <row r="209" spans="1:34" s="33" customFormat="1" ht="17.25" customHeight="1">
      <c r="A209" s="167" t="s">
        <v>464</v>
      </c>
      <c r="B209" s="117" t="s">
        <v>147</v>
      </c>
      <c r="C209" s="177">
        <v>44761</v>
      </c>
      <c r="D209" s="129" t="s">
        <v>157</v>
      </c>
      <c r="E209" s="155" t="s">
        <v>158</v>
      </c>
      <c r="F209" s="120"/>
      <c r="G209" s="120"/>
      <c r="H209" s="120"/>
      <c r="I209" s="120"/>
      <c r="J209" s="120"/>
      <c r="K209" s="167" t="s">
        <v>464</v>
      </c>
      <c r="L209" s="129" t="s">
        <v>48</v>
      </c>
      <c r="M209" s="138">
        <v>2036702</v>
      </c>
      <c r="N209" s="122" t="e">
        <f>M209*VLOOKUP($L209,#REF!,6,0)</f>
        <v>#REF!</v>
      </c>
      <c r="O209" s="123" t="e">
        <f t="shared" si="19"/>
        <v>#REF!</v>
      </c>
      <c r="P209" s="124" t="e">
        <f>VLOOKUP(L209,#REF!,3,0)</f>
        <v>#REF!</v>
      </c>
      <c r="Q209" s="125" t="e">
        <f t="shared" si="20"/>
        <v>#REF!</v>
      </c>
      <c r="R209" s="124" t="e">
        <f>VLOOKUP(L209,#REF!,4,0)</f>
        <v>#REF!</v>
      </c>
      <c r="S209" s="125" t="e">
        <f t="shared" si="21"/>
        <v>#REF!</v>
      </c>
      <c r="T209" s="125" t="e">
        <f t="shared" si="22"/>
        <v>#REF!</v>
      </c>
      <c r="U209" s="125" t="e">
        <f t="shared" si="23"/>
        <v>#REF!</v>
      </c>
      <c r="V209" s="125" t="e">
        <f t="shared" si="24"/>
        <v>#REF!</v>
      </c>
      <c r="W209" s="126"/>
      <c r="X209" s="127" t="s">
        <v>462</v>
      </c>
      <c r="Y209" s="126"/>
      <c r="Z209" s="128"/>
      <c r="AA209" s="128"/>
      <c r="AB209" s="128"/>
      <c r="AC209" s="128"/>
      <c r="AD209" s="126" t="s">
        <v>171</v>
      </c>
      <c r="AE209" s="126"/>
      <c r="AF209" s="129"/>
      <c r="AG209" s="116"/>
      <c r="AH209" s="126"/>
    </row>
    <row r="210" spans="1:34" s="33" customFormat="1" ht="17.25" customHeight="1">
      <c r="A210" s="167" t="s">
        <v>465</v>
      </c>
      <c r="B210" s="117" t="s">
        <v>147</v>
      </c>
      <c r="C210" s="177">
        <v>44761</v>
      </c>
      <c r="D210" s="129" t="s">
        <v>157</v>
      </c>
      <c r="E210" s="155" t="s">
        <v>158</v>
      </c>
      <c r="F210" s="120"/>
      <c r="G210" s="120"/>
      <c r="H210" s="120"/>
      <c r="I210" s="120"/>
      <c r="J210" s="120"/>
      <c r="K210" s="167" t="s">
        <v>465</v>
      </c>
      <c r="L210" s="129" t="s">
        <v>48</v>
      </c>
      <c r="M210" s="138">
        <v>471600</v>
      </c>
      <c r="N210" s="122" t="e">
        <f>M210*VLOOKUP($L210,#REF!,6,0)</f>
        <v>#REF!</v>
      </c>
      <c r="O210" s="123" t="e">
        <f t="shared" si="19"/>
        <v>#REF!</v>
      </c>
      <c r="P210" s="124" t="e">
        <f>VLOOKUP(L210,#REF!,3,0)</f>
        <v>#REF!</v>
      </c>
      <c r="Q210" s="125" t="e">
        <f t="shared" si="20"/>
        <v>#REF!</v>
      </c>
      <c r="R210" s="124" t="e">
        <f>VLOOKUP(L210,#REF!,4,0)</f>
        <v>#REF!</v>
      </c>
      <c r="S210" s="125" t="e">
        <f t="shared" si="21"/>
        <v>#REF!</v>
      </c>
      <c r="T210" s="125" t="e">
        <f t="shared" si="22"/>
        <v>#REF!</v>
      </c>
      <c r="U210" s="125" t="e">
        <f t="shared" si="23"/>
        <v>#REF!</v>
      </c>
      <c r="V210" s="125" t="e">
        <f t="shared" si="24"/>
        <v>#REF!</v>
      </c>
      <c r="W210" s="126"/>
      <c r="X210" s="127" t="s">
        <v>466</v>
      </c>
      <c r="Y210" s="126"/>
      <c r="Z210" s="128"/>
      <c r="AA210" s="128"/>
      <c r="AB210" s="128"/>
      <c r="AC210" s="128"/>
      <c r="AD210" s="126" t="s">
        <v>171</v>
      </c>
      <c r="AE210" s="126"/>
      <c r="AF210" s="129"/>
      <c r="AG210" s="116"/>
      <c r="AH210" s="126"/>
    </row>
    <row r="211" spans="1:34" s="33" customFormat="1" ht="17.25" customHeight="1">
      <c r="A211" s="167" t="s">
        <v>467</v>
      </c>
      <c r="B211" s="117" t="s">
        <v>147</v>
      </c>
      <c r="C211" s="177">
        <v>44761</v>
      </c>
      <c r="D211" s="129" t="s">
        <v>157</v>
      </c>
      <c r="E211" s="155" t="s">
        <v>158</v>
      </c>
      <c r="F211" s="120"/>
      <c r="G211" s="120"/>
      <c r="H211" s="120"/>
      <c r="I211" s="120"/>
      <c r="J211" s="120"/>
      <c r="K211" s="167" t="s">
        <v>467</v>
      </c>
      <c r="L211" s="129" t="s">
        <v>48</v>
      </c>
      <c r="M211" s="138">
        <v>2810346</v>
      </c>
      <c r="N211" s="122" t="e">
        <f>M211*VLOOKUP($L211,#REF!,6,0)</f>
        <v>#REF!</v>
      </c>
      <c r="O211" s="123" t="e">
        <f t="shared" si="19"/>
        <v>#REF!</v>
      </c>
      <c r="P211" s="124" t="e">
        <f>VLOOKUP(L211,#REF!,3,0)</f>
        <v>#REF!</v>
      </c>
      <c r="Q211" s="125" t="e">
        <f t="shared" si="20"/>
        <v>#REF!</v>
      </c>
      <c r="R211" s="124" t="e">
        <f>VLOOKUP(L211,#REF!,4,0)</f>
        <v>#REF!</v>
      </c>
      <c r="S211" s="125" t="e">
        <f t="shared" si="21"/>
        <v>#REF!</v>
      </c>
      <c r="T211" s="125" t="e">
        <f t="shared" si="22"/>
        <v>#REF!</v>
      </c>
      <c r="U211" s="125" t="e">
        <f t="shared" si="23"/>
        <v>#REF!</v>
      </c>
      <c r="V211" s="125" t="e">
        <f t="shared" si="24"/>
        <v>#REF!</v>
      </c>
      <c r="W211" s="126"/>
      <c r="X211" s="127" t="s">
        <v>468</v>
      </c>
      <c r="Y211" s="126"/>
      <c r="Z211" s="128"/>
      <c r="AA211" s="128"/>
      <c r="AB211" s="128"/>
      <c r="AC211" s="128"/>
      <c r="AD211" s="126" t="s">
        <v>171</v>
      </c>
      <c r="AE211" s="126"/>
      <c r="AF211" s="129"/>
      <c r="AG211" s="116"/>
      <c r="AH211" s="126"/>
    </row>
    <row r="212" spans="1:34" s="33" customFormat="1" ht="17.25" customHeight="1">
      <c r="A212" s="167" t="s">
        <v>469</v>
      </c>
      <c r="B212" s="117" t="s">
        <v>147</v>
      </c>
      <c r="C212" s="177">
        <v>44761</v>
      </c>
      <c r="D212" s="129" t="s">
        <v>157</v>
      </c>
      <c r="E212" s="155" t="s">
        <v>158</v>
      </c>
      <c r="F212" s="120"/>
      <c r="G212" s="120"/>
      <c r="H212" s="120"/>
      <c r="I212" s="120"/>
      <c r="J212" s="120"/>
      <c r="K212" s="167" t="s">
        <v>469</v>
      </c>
      <c r="L212" s="129" t="s">
        <v>48</v>
      </c>
      <c r="M212" s="138">
        <v>3252870</v>
      </c>
      <c r="N212" s="122" t="e">
        <f>M212*VLOOKUP($L212,#REF!,6,0)</f>
        <v>#REF!</v>
      </c>
      <c r="O212" s="123" t="e">
        <f t="shared" si="19"/>
        <v>#REF!</v>
      </c>
      <c r="P212" s="124" t="e">
        <f>VLOOKUP(L212,#REF!,3,0)</f>
        <v>#REF!</v>
      </c>
      <c r="Q212" s="125" t="e">
        <f t="shared" si="20"/>
        <v>#REF!</v>
      </c>
      <c r="R212" s="124" t="e">
        <f>VLOOKUP(L212,#REF!,4,0)</f>
        <v>#REF!</v>
      </c>
      <c r="S212" s="125" t="e">
        <f t="shared" si="21"/>
        <v>#REF!</v>
      </c>
      <c r="T212" s="125" t="e">
        <f t="shared" si="22"/>
        <v>#REF!</v>
      </c>
      <c r="U212" s="125" t="e">
        <f t="shared" si="23"/>
        <v>#REF!</v>
      </c>
      <c r="V212" s="125" t="e">
        <f t="shared" si="24"/>
        <v>#REF!</v>
      </c>
      <c r="W212" s="126"/>
      <c r="X212" s="127" t="s">
        <v>470</v>
      </c>
      <c r="Y212" s="126"/>
      <c r="Z212" s="128"/>
      <c r="AA212" s="128"/>
      <c r="AB212" s="128"/>
      <c r="AC212" s="128"/>
      <c r="AD212" s="126" t="s">
        <v>171</v>
      </c>
      <c r="AE212" s="126"/>
      <c r="AF212" s="129"/>
      <c r="AG212" s="116"/>
      <c r="AH212" s="126"/>
    </row>
    <row r="213" spans="1:34" s="33" customFormat="1" ht="17.25" customHeight="1">
      <c r="A213" s="167" t="s">
        <v>471</v>
      </c>
      <c r="B213" s="117" t="s">
        <v>147</v>
      </c>
      <c r="C213" s="177">
        <v>44761</v>
      </c>
      <c r="D213" s="119" t="s">
        <v>164</v>
      </c>
      <c r="E213" s="129" t="s">
        <v>173</v>
      </c>
      <c r="F213" s="120"/>
      <c r="G213" s="120"/>
      <c r="H213" s="120"/>
      <c r="I213" s="120"/>
      <c r="J213" s="120"/>
      <c r="K213" s="167" t="s">
        <v>471</v>
      </c>
      <c r="L213" s="129" t="s">
        <v>49</v>
      </c>
      <c r="M213" s="138">
        <v>1661076</v>
      </c>
      <c r="N213" s="122" t="e">
        <f>M213*VLOOKUP($L213,#REF!,6,0)</f>
        <v>#REF!</v>
      </c>
      <c r="O213" s="123" t="e">
        <f t="shared" si="19"/>
        <v>#REF!</v>
      </c>
      <c r="P213" s="124" t="e">
        <f>VLOOKUP(L213,#REF!,3,0)</f>
        <v>#REF!</v>
      </c>
      <c r="Q213" s="125" t="e">
        <f t="shared" si="20"/>
        <v>#REF!</v>
      </c>
      <c r="R213" s="124" t="e">
        <f>VLOOKUP(L213,#REF!,4,0)</f>
        <v>#REF!</v>
      </c>
      <c r="S213" s="125" t="e">
        <f t="shared" si="21"/>
        <v>#REF!</v>
      </c>
      <c r="T213" s="125" t="e">
        <f t="shared" si="22"/>
        <v>#REF!</v>
      </c>
      <c r="U213" s="125" t="e">
        <f t="shared" si="23"/>
        <v>#REF!</v>
      </c>
      <c r="V213" s="125" t="e">
        <f t="shared" si="24"/>
        <v>#REF!</v>
      </c>
      <c r="W213" s="126"/>
      <c r="X213" s="127" t="s">
        <v>472</v>
      </c>
      <c r="Y213" s="126"/>
      <c r="Z213" s="128"/>
      <c r="AA213" s="128"/>
      <c r="AB213" s="157"/>
      <c r="AC213" s="157"/>
      <c r="AD213" s="126"/>
      <c r="AE213" s="126"/>
      <c r="AF213" s="129"/>
      <c r="AG213" s="116"/>
      <c r="AH213" s="126"/>
    </row>
    <row r="214" spans="1:34" s="33" customFormat="1" ht="17.25" customHeight="1">
      <c r="A214" s="130" t="s">
        <v>473</v>
      </c>
      <c r="B214" s="117" t="s">
        <v>147</v>
      </c>
      <c r="C214" s="118">
        <v>44761</v>
      </c>
      <c r="D214" s="119" t="s">
        <v>148</v>
      </c>
      <c r="E214" s="129" t="s">
        <v>149</v>
      </c>
      <c r="F214" s="120"/>
      <c r="G214" s="120"/>
      <c r="H214" s="120"/>
      <c r="I214" s="120"/>
      <c r="J214" s="120"/>
      <c r="K214" s="130" t="s">
        <v>473</v>
      </c>
      <c r="L214" s="129" t="s">
        <v>213</v>
      </c>
      <c r="M214" s="138">
        <v>270417150</v>
      </c>
      <c r="N214" s="188" t="e">
        <f>M214*VLOOKUP($L214,#REF!,6,0)</f>
        <v>#REF!</v>
      </c>
      <c r="O214" s="189" t="e">
        <f t="shared" si="19"/>
        <v>#REF!</v>
      </c>
      <c r="P214" s="190" t="e">
        <f>VLOOKUP(L214,#REF!,3,0)</f>
        <v>#REF!</v>
      </c>
      <c r="Q214" s="126" t="e">
        <f t="shared" si="20"/>
        <v>#REF!</v>
      </c>
      <c r="R214" s="190" t="e">
        <f>VLOOKUP(L214,#REF!,4,0)</f>
        <v>#REF!</v>
      </c>
      <c r="S214" s="126" t="e">
        <f t="shared" si="21"/>
        <v>#REF!</v>
      </c>
      <c r="T214" s="126" t="e">
        <f t="shared" si="22"/>
        <v>#REF!</v>
      </c>
      <c r="U214" s="126" t="e">
        <f t="shared" si="23"/>
        <v>#REF!</v>
      </c>
      <c r="V214" s="126" t="e">
        <f t="shared" si="24"/>
        <v>#REF!</v>
      </c>
      <c r="W214" s="126"/>
      <c r="X214" s="128" t="s">
        <v>474</v>
      </c>
      <c r="Y214" s="126"/>
      <c r="Z214" s="128"/>
      <c r="AA214" s="128"/>
      <c r="AB214" s="128"/>
      <c r="AC214" s="128"/>
      <c r="AD214" s="126" t="s">
        <v>171</v>
      </c>
      <c r="AE214" s="126"/>
      <c r="AF214" s="129" t="s">
        <v>348</v>
      </c>
      <c r="AG214" s="116"/>
      <c r="AH214" s="126"/>
    </row>
    <row r="215" spans="1:34" s="33" customFormat="1" ht="17.25" customHeight="1">
      <c r="A215" s="130" t="s">
        <v>475</v>
      </c>
      <c r="B215" s="117" t="s">
        <v>147</v>
      </c>
      <c r="C215" s="118">
        <v>44763</v>
      </c>
      <c r="D215" s="119" t="s">
        <v>148</v>
      </c>
      <c r="E215" s="129" t="s">
        <v>149</v>
      </c>
      <c r="F215" s="120"/>
      <c r="G215" s="120"/>
      <c r="H215" s="120"/>
      <c r="I215" s="120"/>
      <c r="J215" s="120"/>
      <c r="K215" s="130" t="s">
        <v>475</v>
      </c>
      <c r="L215" s="129" t="s">
        <v>57</v>
      </c>
      <c r="M215" s="138">
        <v>10000125</v>
      </c>
      <c r="N215" s="188" t="e">
        <f>M215*VLOOKUP($L215,#REF!,6,0)</f>
        <v>#REF!</v>
      </c>
      <c r="O215" s="189" t="e">
        <f t="shared" si="19"/>
        <v>#REF!</v>
      </c>
      <c r="P215" s="190" t="e">
        <f>VLOOKUP(L215,#REF!,3,0)</f>
        <v>#REF!</v>
      </c>
      <c r="Q215" s="126" t="e">
        <f t="shared" si="20"/>
        <v>#REF!</v>
      </c>
      <c r="R215" s="190" t="e">
        <f>VLOOKUP(L215,#REF!,4,0)</f>
        <v>#REF!</v>
      </c>
      <c r="S215" s="126" t="e">
        <f t="shared" si="21"/>
        <v>#REF!</v>
      </c>
      <c r="T215" s="126" t="e">
        <f t="shared" si="22"/>
        <v>#REF!</v>
      </c>
      <c r="U215" s="126" t="e">
        <f t="shared" si="23"/>
        <v>#REF!</v>
      </c>
      <c r="V215" s="126" t="e">
        <f t="shared" si="24"/>
        <v>#REF!</v>
      </c>
      <c r="W215" s="126"/>
      <c r="X215" s="128" t="s">
        <v>476</v>
      </c>
      <c r="Y215" s="126"/>
      <c r="Z215" s="128"/>
      <c r="AA215" s="128"/>
      <c r="AB215" s="128"/>
      <c r="AC215" s="128"/>
      <c r="AD215" s="126" t="s">
        <v>171</v>
      </c>
      <c r="AE215" s="126" t="s">
        <v>284</v>
      </c>
      <c r="AF215" s="129" t="s">
        <v>348</v>
      </c>
      <c r="AG215" s="116"/>
      <c r="AH215" s="126"/>
    </row>
    <row r="216" spans="1:34" s="33" customFormat="1" ht="17.25" customHeight="1">
      <c r="A216" s="33" t="s">
        <v>477</v>
      </c>
      <c r="B216" s="117" t="s">
        <v>147</v>
      </c>
      <c r="C216" s="118">
        <v>44763</v>
      </c>
      <c r="D216" s="119" t="s">
        <v>148</v>
      </c>
      <c r="E216" s="129" t="s">
        <v>149</v>
      </c>
      <c r="F216" s="120"/>
      <c r="G216" s="120"/>
      <c r="H216" s="120"/>
      <c r="I216" s="120"/>
      <c r="J216" s="120"/>
      <c r="K216" s="33" t="s">
        <v>477</v>
      </c>
      <c r="L216" s="129" t="s">
        <v>26</v>
      </c>
      <c r="M216" s="138">
        <v>437000</v>
      </c>
      <c r="N216" s="188" t="e">
        <f>M216*VLOOKUP($L216,#REF!,6,0)</f>
        <v>#REF!</v>
      </c>
      <c r="O216" s="189" t="e">
        <f t="shared" si="19"/>
        <v>#REF!</v>
      </c>
      <c r="P216" s="190" t="e">
        <f>VLOOKUP(L216,#REF!,3,0)</f>
        <v>#REF!</v>
      </c>
      <c r="Q216" s="126" t="e">
        <f t="shared" si="20"/>
        <v>#REF!</v>
      </c>
      <c r="R216" s="190" t="e">
        <f>VLOOKUP(L216,#REF!,4,0)</f>
        <v>#REF!</v>
      </c>
      <c r="S216" s="126" t="e">
        <f t="shared" si="21"/>
        <v>#REF!</v>
      </c>
      <c r="T216" s="126" t="e">
        <f t="shared" si="22"/>
        <v>#REF!</v>
      </c>
      <c r="U216" s="126" t="e">
        <f t="shared" si="23"/>
        <v>#REF!</v>
      </c>
      <c r="V216" s="126" t="e">
        <f t="shared" si="24"/>
        <v>#REF!</v>
      </c>
      <c r="W216" s="126"/>
      <c r="X216" s="128" t="s">
        <v>478</v>
      </c>
      <c r="Y216" s="126"/>
      <c r="Z216" s="128"/>
      <c r="AA216" s="128"/>
      <c r="AB216" s="128"/>
      <c r="AC216" s="128"/>
      <c r="AD216" s="126" t="s">
        <v>171</v>
      </c>
      <c r="AE216" s="126" t="s">
        <v>284</v>
      </c>
      <c r="AF216" s="129" t="s">
        <v>348</v>
      </c>
      <c r="AG216" s="116"/>
      <c r="AH216" s="126"/>
    </row>
    <row r="217" spans="1:34" s="33" customFormat="1" ht="17.25" customHeight="1">
      <c r="A217" s="33" t="s">
        <v>477</v>
      </c>
      <c r="B217" s="117" t="s">
        <v>147</v>
      </c>
      <c r="C217" s="118">
        <v>44763</v>
      </c>
      <c r="D217" s="119" t="s">
        <v>148</v>
      </c>
      <c r="E217" s="129" t="s">
        <v>149</v>
      </c>
      <c r="F217" s="120"/>
      <c r="G217" s="120"/>
      <c r="H217" s="120"/>
      <c r="I217" s="120"/>
      <c r="J217" s="120"/>
      <c r="K217" s="33" t="s">
        <v>477</v>
      </c>
      <c r="L217" s="129" t="s">
        <v>24</v>
      </c>
      <c r="M217" s="140">
        <v>50000</v>
      </c>
      <c r="N217" s="188" t="e">
        <f>M217*VLOOKUP($L217,#REF!,6,0)</f>
        <v>#REF!</v>
      </c>
      <c r="O217" s="189" t="e">
        <f t="shared" si="19"/>
        <v>#REF!</v>
      </c>
      <c r="P217" s="190" t="e">
        <f>VLOOKUP(L217,#REF!,3,0)</f>
        <v>#REF!</v>
      </c>
      <c r="Q217" s="126" t="e">
        <f t="shared" si="20"/>
        <v>#REF!</v>
      </c>
      <c r="R217" s="190" t="e">
        <f>VLOOKUP(L217,#REF!,4,0)</f>
        <v>#REF!</v>
      </c>
      <c r="S217" s="126" t="e">
        <f t="shared" si="21"/>
        <v>#REF!</v>
      </c>
      <c r="T217" s="126" t="e">
        <f t="shared" si="22"/>
        <v>#REF!</v>
      </c>
      <c r="U217" s="126" t="e">
        <f t="shared" si="23"/>
        <v>#REF!</v>
      </c>
      <c r="V217" s="126" t="e">
        <f t="shared" si="24"/>
        <v>#REF!</v>
      </c>
      <c r="W217" s="126"/>
      <c r="X217" s="128" t="s">
        <v>478</v>
      </c>
      <c r="Y217" s="126"/>
      <c r="Z217" s="128"/>
      <c r="AA217" s="128"/>
      <c r="AB217" s="128"/>
      <c r="AC217" s="128"/>
      <c r="AD217" s="126" t="s">
        <v>171</v>
      </c>
      <c r="AE217" s="126" t="s">
        <v>284</v>
      </c>
      <c r="AF217" s="129" t="s">
        <v>348</v>
      </c>
      <c r="AG217" s="116"/>
      <c r="AH217" s="126"/>
    </row>
    <row r="218" spans="1:34" s="33" customFormat="1" ht="17.25" customHeight="1">
      <c r="A218" s="130" t="s">
        <v>479</v>
      </c>
      <c r="B218" s="117" t="s">
        <v>147</v>
      </c>
      <c r="C218" s="118">
        <v>44763</v>
      </c>
      <c r="D218" s="119" t="s">
        <v>148</v>
      </c>
      <c r="E218" s="129" t="s">
        <v>149</v>
      </c>
      <c r="F218" s="120"/>
      <c r="G218" s="120"/>
      <c r="H218" s="120"/>
      <c r="I218" s="120"/>
      <c r="J218" s="120"/>
      <c r="K218" s="130" t="s">
        <v>479</v>
      </c>
      <c r="L218" s="129" t="s">
        <v>57</v>
      </c>
      <c r="M218" s="140">
        <v>6770064</v>
      </c>
      <c r="N218" s="188" t="e">
        <f>M218*VLOOKUP($L218,#REF!,6,0)</f>
        <v>#REF!</v>
      </c>
      <c r="O218" s="189" t="e">
        <f t="shared" si="19"/>
        <v>#REF!</v>
      </c>
      <c r="P218" s="190" t="e">
        <f>VLOOKUP(L218,#REF!,3,0)</f>
        <v>#REF!</v>
      </c>
      <c r="Q218" s="126" t="e">
        <f t="shared" si="20"/>
        <v>#REF!</v>
      </c>
      <c r="R218" s="190" t="e">
        <f>VLOOKUP(L218,#REF!,4,0)</f>
        <v>#REF!</v>
      </c>
      <c r="S218" s="126" t="e">
        <f t="shared" si="21"/>
        <v>#REF!</v>
      </c>
      <c r="T218" s="126" t="e">
        <f t="shared" si="22"/>
        <v>#REF!</v>
      </c>
      <c r="U218" s="126" t="e">
        <f t="shared" si="23"/>
        <v>#REF!</v>
      </c>
      <c r="V218" s="126" t="e">
        <f t="shared" si="24"/>
        <v>#REF!</v>
      </c>
      <c r="W218" s="126"/>
      <c r="X218" s="128" t="s">
        <v>480</v>
      </c>
      <c r="Y218" s="126"/>
      <c r="Z218" s="128"/>
      <c r="AA218" s="128"/>
      <c r="AB218" s="128"/>
      <c r="AC218" s="128"/>
      <c r="AD218" s="126" t="s">
        <v>171</v>
      </c>
      <c r="AE218" s="126" t="s">
        <v>284</v>
      </c>
      <c r="AF218" s="129" t="s">
        <v>348</v>
      </c>
      <c r="AG218" s="116"/>
      <c r="AH218" s="126"/>
    </row>
    <row r="219" spans="1:34" s="33" customFormat="1" ht="17.25" customHeight="1">
      <c r="A219" s="130" t="s">
        <v>481</v>
      </c>
      <c r="B219" s="117" t="s">
        <v>147</v>
      </c>
      <c r="C219" s="118">
        <v>44763</v>
      </c>
      <c r="D219" s="119" t="s">
        <v>148</v>
      </c>
      <c r="E219" s="129" t="s">
        <v>149</v>
      </c>
      <c r="F219" s="120"/>
      <c r="G219" s="120"/>
      <c r="H219" s="120"/>
      <c r="I219" s="120"/>
      <c r="J219" s="120"/>
      <c r="K219" s="130" t="s">
        <v>481</v>
      </c>
      <c r="L219" s="129" t="s">
        <v>23</v>
      </c>
      <c r="M219" s="138">
        <v>1145709</v>
      </c>
      <c r="N219" s="188" t="e">
        <f>M219*VLOOKUP($L219,#REF!,6,0)</f>
        <v>#REF!</v>
      </c>
      <c r="O219" s="189" t="e">
        <f t="shared" si="19"/>
        <v>#REF!</v>
      </c>
      <c r="P219" s="190" t="e">
        <f>VLOOKUP(L219,#REF!,3,0)</f>
        <v>#REF!</v>
      </c>
      <c r="Q219" s="126" t="e">
        <f t="shared" si="20"/>
        <v>#REF!</v>
      </c>
      <c r="R219" s="190" t="e">
        <f>VLOOKUP(L219,#REF!,4,0)</f>
        <v>#REF!</v>
      </c>
      <c r="S219" s="126" t="e">
        <f t="shared" si="21"/>
        <v>#REF!</v>
      </c>
      <c r="T219" s="126" t="e">
        <f t="shared" si="22"/>
        <v>#REF!</v>
      </c>
      <c r="U219" s="126" t="e">
        <f t="shared" si="23"/>
        <v>#REF!</v>
      </c>
      <c r="V219" s="126" t="e">
        <f t="shared" si="24"/>
        <v>#REF!</v>
      </c>
      <c r="W219" s="126"/>
      <c r="X219" s="128" t="s">
        <v>482</v>
      </c>
      <c r="Y219" s="126"/>
      <c r="Z219" s="128"/>
      <c r="AA219" s="128"/>
      <c r="AB219" s="128"/>
      <c r="AC219" s="128"/>
      <c r="AD219" s="126" t="s">
        <v>171</v>
      </c>
      <c r="AE219" s="126"/>
      <c r="AF219" s="106" t="s">
        <v>383</v>
      </c>
      <c r="AG219" s="135"/>
      <c r="AH219" s="126"/>
    </row>
    <row r="220" spans="1:34" s="33" customFormat="1" ht="17.25" customHeight="1">
      <c r="A220" s="130" t="s">
        <v>483</v>
      </c>
      <c r="B220" s="117" t="s">
        <v>147</v>
      </c>
      <c r="C220" s="118">
        <v>44763</v>
      </c>
      <c r="D220" s="119" t="s">
        <v>148</v>
      </c>
      <c r="E220" s="129" t="s">
        <v>149</v>
      </c>
      <c r="F220" s="120"/>
      <c r="G220" s="120"/>
      <c r="H220" s="120"/>
      <c r="I220" s="120"/>
      <c r="J220" s="120"/>
      <c r="K220" s="130" t="s">
        <v>483</v>
      </c>
      <c r="L220" s="129" t="s">
        <v>23</v>
      </c>
      <c r="M220" s="140">
        <v>1453644</v>
      </c>
      <c r="N220" s="188" t="e">
        <f>M220*VLOOKUP($L220,#REF!,6,0)</f>
        <v>#REF!</v>
      </c>
      <c r="O220" s="189" t="e">
        <f t="shared" si="19"/>
        <v>#REF!</v>
      </c>
      <c r="P220" s="190" t="e">
        <f>VLOOKUP(L220,#REF!,3,0)</f>
        <v>#REF!</v>
      </c>
      <c r="Q220" s="126" t="e">
        <f t="shared" si="20"/>
        <v>#REF!</v>
      </c>
      <c r="R220" s="190" t="e">
        <f>VLOOKUP(L220,#REF!,4,0)</f>
        <v>#REF!</v>
      </c>
      <c r="S220" s="126" t="e">
        <f t="shared" si="21"/>
        <v>#REF!</v>
      </c>
      <c r="T220" s="126" t="e">
        <f t="shared" si="22"/>
        <v>#REF!</v>
      </c>
      <c r="U220" s="126" t="e">
        <f t="shared" si="23"/>
        <v>#REF!</v>
      </c>
      <c r="V220" s="126" t="e">
        <f t="shared" si="24"/>
        <v>#REF!</v>
      </c>
      <c r="W220" s="126"/>
      <c r="X220" s="128" t="s">
        <v>482</v>
      </c>
      <c r="Y220" s="126"/>
      <c r="Z220" s="128"/>
      <c r="AA220" s="128"/>
      <c r="AB220" s="128"/>
      <c r="AC220" s="128"/>
      <c r="AD220" s="126" t="s">
        <v>171</v>
      </c>
      <c r="AE220" s="126"/>
      <c r="AF220" s="106" t="s">
        <v>383</v>
      </c>
      <c r="AG220" s="116"/>
      <c r="AH220" s="126"/>
    </row>
    <row r="221" spans="1:34" s="33" customFormat="1" ht="17.25" customHeight="1">
      <c r="A221" s="130" t="s">
        <v>484</v>
      </c>
      <c r="B221" s="117" t="s">
        <v>147</v>
      </c>
      <c r="C221" s="118">
        <v>44763</v>
      </c>
      <c r="D221" s="119" t="s">
        <v>148</v>
      </c>
      <c r="E221" s="129" t="s">
        <v>149</v>
      </c>
      <c r="F221" s="120"/>
      <c r="G221" s="120"/>
      <c r="H221" s="120"/>
      <c r="I221" s="120"/>
      <c r="J221" s="120"/>
      <c r="K221" s="130" t="s">
        <v>484</v>
      </c>
      <c r="L221" s="129" t="s">
        <v>23</v>
      </c>
      <c r="M221" s="140">
        <v>350250</v>
      </c>
      <c r="N221" s="122" t="e">
        <f>M221*VLOOKUP($L221,#REF!,6,0)</f>
        <v>#REF!</v>
      </c>
      <c r="O221" s="123" t="e">
        <f t="shared" si="19"/>
        <v>#REF!</v>
      </c>
      <c r="P221" s="124" t="e">
        <f>VLOOKUP(L221,#REF!,3,0)</f>
        <v>#REF!</v>
      </c>
      <c r="Q221" s="125" t="e">
        <f t="shared" si="20"/>
        <v>#REF!</v>
      </c>
      <c r="R221" s="124" t="e">
        <f>VLOOKUP(L221,#REF!,4,0)</f>
        <v>#REF!</v>
      </c>
      <c r="S221" s="125" t="e">
        <f t="shared" si="21"/>
        <v>#REF!</v>
      </c>
      <c r="T221" s="125" t="e">
        <f t="shared" si="22"/>
        <v>#REF!</v>
      </c>
      <c r="U221" s="125" t="e">
        <f t="shared" si="23"/>
        <v>#REF!</v>
      </c>
      <c r="V221" s="125" t="e">
        <f t="shared" si="24"/>
        <v>#REF!</v>
      </c>
      <c r="W221" s="126"/>
      <c r="X221" s="128" t="s">
        <v>482</v>
      </c>
      <c r="Y221" s="126"/>
      <c r="Z221" s="128"/>
      <c r="AA221" s="128"/>
      <c r="AB221" s="157"/>
      <c r="AC221" s="157"/>
      <c r="AD221" s="126" t="s">
        <v>171</v>
      </c>
      <c r="AE221" s="126"/>
      <c r="AF221" s="106" t="s">
        <v>383</v>
      </c>
      <c r="AG221" s="116"/>
      <c r="AH221" s="126"/>
    </row>
    <row r="222" spans="1:34" s="33" customFormat="1" ht="17.25" customHeight="1">
      <c r="A222" s="130" t="s">
        <v>485</v>
      </c>
      <c r="B222" s="117" t="s">
        <v>147</v>
      </c>
      <c r="C222" s="118">
        <v>44763</v>
      </c>
      <c r="D222" s="119" t="s">
        <v>148</v>
      </c>
      <c r="E222" s="129" t="s">
        <v>149</v>
      </c>
      <c r="F222" s="120"/>
      <c r="G222" s="120"/>
      <c r="H222" s="120"/>
      <c r="I222" s="120"/>
      <c r="J222" s="120"/>
      <c r="K222" s="130" t="s">
        <v>485</v>
      </c>
      <c r="L222" s="129" t="s">
        <v>23</v>
      </c>
      <c r="M222" s="138">
        <v>1641550</v>
      </c>
      <c r="N222" s="122" t="e">
        <f>M222*VLOOKUP($L222,#REF!,6,0)</f>
        <v>#REF!</v>
      </c>
      <c r="O222" s="123" t="e">
        <f t="shared" si="19"/>
        <v>#REF!</v>
      </c>
      <c r="P222" s="124" t="e">
        <f>VLOOKUP(L222,#REF!,3,0)</f>
        <v>#REF!</v>
      </c>
      <c r="Q222" s="125" t="e">
        <f t="shared" si="20"/>
        <v>#REF!</v>
      </c>
      <c r="R222" s="124" t="e">
        <f>VLOOKUP(L222,#REF!,4,0)</f>
        <v>#REF!</v>
      </c>
      <c r="S222" s="125" t="e">
        <f t="shared" si="21"/>
        <v>#REF!</v>
      </c>
      <c r="T222" s="125" t="e">
        <f t="shared" si="22"/>
        <v>#REF!</v>
      </c>
      <c r="U222" s="125" t="e">
        <f t="shared" si="23"/>
        <v>#REF!</v>
      </c>
      <c r="V222" s="125" t="e">
        <f t="shared" si="24"/>
        <v>#REF!</v>
      </c>
      <c r="W222" s="126"/>
      <c r="X222" s="128" t="s">
        <v>482</v>
      </c>
      <c r="Y222" s="126"/>
      <c r="Z222" s="128"/>
      <c r="AA222" s="128"/>
      <c r="AB222" s="157"/>
      <c r="AC222" s="157"/>
      <c r="AD222" s="126" t="s">
        <v>171</v>
      </c>
      <c r="AE222" s="126"/>
      <c r="AF222" s="106" t="s">
        <v>383</v>
      </c>
      <c r="AG222" s="116"/>
      <c r="AH222" s="126"/>
    </row>
    <row r="223" spans="1:34" s="33" customFormat="1" ht="17.25" customHeight="1">
      <c r="A223" s="130" t="s">
        <v>486</v>
      </c>
      <c r="B223" s="117" t="s">
        <v>147</v>
      </c>
      <c r="C223" s="118">
        <v>44763</v>
      </c>
      <c r="D223" s="119" t="s">
        <v>148</v>
      </c>
      <c r="E223" s="129" t="s">
        <v>149</v>
      </c>
      <c r="F223" s="120"/>
      <c r="G223" s="120"/>
      <c r="H223" s="120"/>
      <c r="I223" s="120"/>
      <c r="J223" s="120"/>
      <c r="K223" s="130" t="s">
        <v>486</v>
      </c>
      <c r="L223" s="129" t="s">
        <v>23</v>
      </c>
      <c r="M223" s="138">
        <v>751828</v>
      </c>
      <c r="N223" s="122" t="e">
        <f>M223*VLOOKUP($L223,#REF!,6,0)</f>
        <v>#REF!</v>
      </c>
      <c r="O223" s="123" t="e">
        <f t="shared" si="19"/>
        <v>#REF!</v>
      </c>
      <c r="P223" s="124" t="e">
        <f>VLOOKUP(L223,#REF!,3,0)</f>
        <v>#REF!</v>
      </c>
      <c r="Q223" s="125" t="e">
        <f t="shared" si="20"/>
        <v>#REF!</v>
      </c>
      <c r="R223" s="124" t="e">
        <f>VLOOKUP(L223,#REF!,4,0)</f>
        <v>#REF!</v>
      </c>
      <c r="S223" s="125" t="e">
        <f t="shared" si="21"/>
        <v>#REF!</v>
      </c>
      <c r="T223" s="125" t="e">
        <f t="shared" si="22"/>
        <v>#REF!</v>
      </c>
      <c r="U223" s="125" t="e">
        <f t="shared" si="23"/>
        <v>#REF!</v>
      </c>
      <c r="V223" s="125" t="e">
        <f t="shared" si="24"/>
        <v>#REF!</v>
      </c>
      <c r="W223" s="126"/>
      <c r="X223" s="128" t="s">
        <v>482</v>
      </c>
      <c r="Y223" s="126"/>
      <c r="Z223" s="128"/>
      <c r="AA223" s="128"/>
      <c r="AB223" s="157"/>
      <c r="AC223" s="157"/>
      <c r="AD223" s="126" t="s">
        <v>171</v>
      </c>
      <c r="AE223" s="126"/>
      <c r="AF223" s="106" t="s">
        <v>383</v>
      </c>
      <c r="AG223" s="116"/>
      <c r="AH223" s="126"/>
    </row>
    <row r="224" spans="1:34" s="33" customFormat="1" ht="17.25" customHeight="1">
      <c r="A224" s="130" t="s">
        <v>487</v>
      </c>
      <c r="B224" s="117" t="s">
        <v>147</v>
      </c>
      <c r="C224" s="118">
        <v>44763</v>
      </c>
      <c r="D224" s="119" t="s">
        <v>148</v>
      </c>
      <c r="E224" s="129" t="s">
        <v>149</v>
      </c>
      <c r="F224" s="120"/>
      <c r="G224" s="120"/>
      <c r="H224" s="120"/>
      <c r="I224" s="120"/>
      <c r="J224" s="120"/>
      <c r="K224" s="130" t="s">
        <v>487</v>
      </c>
      <c r="L224" s="129" t="s">
        <v>23</v>
      </c>
      <c r="M224" s="138">
        <v>1076768</v>
      </c>
      <c r="N224" s="122" t="e">
        <f>M224*VLOOKUP($L224,#REF!,6,0)</f>
        <v>#REF!</v>
      </c>
      <c r="O224" s="123" t="e">
        <f t="shared" si="19"/>
        <v>#REF!</v>
      </c>
      <c r="P224" s="124" t="e">
        <f>VLOOKUP(L224,#REF!,3,0)</f>
        <v>#REF!</v>
      </c>
      <c r="Q224" s="125" t="e">
        <f t="shared" si="20"/>
        <v>#REF!</v>
      </c>
      <c r="R224" s="124" t="e">
        <f>VLOOKUP(L224,#REF!,4,0)</f>
        <v>#REF!</v>
      </c>
      <c r="S224" s="125" t="e">
        <f t="shared" si="21"/>
        <v>#REF!</v>
      </c>
      <c r="T224" s="125" t="e">
        <f t="shared" si="22"/>
        <v>#REF!</v>
      </c>
      <c r="U224" s="125" t="e">
        <f t="shared" si="23"/>
        <v>#REF!</v>
      </c>
      <c r="V224" s="125" t="e">
        <f t="shared" si="24"/>
        <v>#REF!</v>
      </c>
      <c r="W224" s="126"/>
      <c r="X224" s="128" t="s">
        <v>482</v>
      </c>
      <c r="Y224" s="126"/>
      <c r="Z224" s="128"/>
      <c r="AA224" s="128"/>
      <c r="AB224" s="128"/>
      <c r="AC224" s="128"/>
      <c r="AD224" s="126" t="s">
        <v>171</v>
      </c>
      <c r="AE224" s="126"/>
      <c r="AF224" s="106" t="s">
        <v>383</v>
      </c>
      <c r="AG224" s="116"/>
      <c r="AH224" s="126"/>
    </row>
    <row r="225" spans="1:34" s="33" customFormat="1" ht="17.25" customHeight="1">
      <c r="A225" s="130" t="s">
        <v>488</v>
      </c>
      <c r="B225" s="117" t="s">
        <v>147</v>
      </c>
      <c r="C225" s="118">
        <v>44763</v>
      </c>
      <c r="D225" s="119" t="s">
        <v>148</v>
      </c>
      <c r="E225" s="129" t="s">
        <v>149</v>
      </c>
      <c r="F225" s="120"/>
      <c r="G225" s="120"/>
      <c r="H225" s="120"/>
      <c r="I225" s="120"/>
      <c r="J225" s="120"/>
      <c r="K225" s="130" t="s">
        <v>488</v>
      </c>
      <c r="L225" s="129" t="s">
        <v>23</v>
      </c>
      <c r="M225" s="138">
        <v>1173199</v>
      </c>
      <c r="N225" s="122" t="e">
        <f>M225*VLOOKUP($L225,#REF!,6,0)</f>
        <v>#REF!</v>
      </c>
      <c r="O225" s="123" t="e">
        <f t="shared" si="19"/>
        <v>#REF!</v>
      </c>
      <c r="P225" s="124" t="e">
        <f>VLOOKUP(L225,#REF!,3,0)</f>
        <v>#REF!</v>
      </c>
      <c r="Q225" s="125" t="e">
        <f t="shared" si="20"/>
        <v>#REF!</v>
      </c>
      <c r="R225" s="124" t="e">
        <f>VLOOKUP(L225,#REF!,4,0)</f>
        <v>#REF!</v>
      </c>
      <c r="S225" s="125" t="e">
        <f t="shared" si="21"/>
        <v>#REF!</v>
      </c>
      <c r="T225" s="125" t="e">
        <f t="shared" si="22"/>
        <v>#REF!</v>
      </c>
      <c r="U225" s="125" t="e">
        <f t="shared" si="23"/>
        <v>#REF!</v>
      </c>
      <c r="V225" s="125" t="e">
        <f t="shared" si="24"/>
        <v>#REF!</v>
      </c>
      <c r="W225" s="126"/>
      <c r="X225" s="128" t="s">
        <v>482</v>
      </c>
      <c r="Y225" s="126"/>
      <c r="Z225" s="128"/>
      <c r="AA225" s="128"/>
      <c r="AB225" s="128"/>
      <c r="AC225" s="128"/>
      <c r="AD225" s="126" t="s">
        <v>171</v>
      </c>
      <c r="AE225" s="126"/>
      <c r="AF225" s="106" t="s">
        <v>383</v>
      </c>
      <c r="AG225" s="116"/>
      <c r="AH225" s="126"/>
    </row>
    <row r="226" spans="1:34" s="33" customFormat="1" ht="17.25" customHeight="1">
      <c r="A226" s="130" t="s">
        <v>489</v>
      </c>
      <c r="B226" s="117" t="s">
        <v>147</v>
      </c>
      <c r="C226" s="118">
        <v>44763</v>
      </c>
      <c r="D226" s="119" t="s">
        <v>148</v>
      </c>
      <c r="E226" s="129" t="s">
        <v>149</v>
      </c>
      <c r="F226" s="120"/>
      <c r="G226" s="120"/>
      <c r="H226" s="120"/>
      <c r="I226" s="120"/>
      <c r="J226" s="120"/>
      <c r="K226" s="130" t="s">
        <v>489</v>
      </c>
      <c r="L226" s="129" t="s">
        <v>23</v>
      </c>
      <c r="M226" s="191">
        <v>575098</v>
      </c>
      <c r="N226" s="122" t="e">
        <f>M226*VLOOKUP($L226,#REF!,6,0)</f>
        <v>#REF!</v>
      </c>
      <c r="O226" s="123" t="e">
        <f t="shared" si="19"/>
        <v>#REF!</v>
      </c>
      <c r="P226" s="124" t="e">
        <f>VLOOKUP(L226,#REF!,3,0)</f>
        <v>#REF!</v>
      </c>
      <c r="Q226" s="125" t="e">
        <f t="shared" si="20"/>
        <v>#REF!</v>
      </c>
      <c r="R226" s="124" t="e">
        <f>VLOOKUP(L226,#REF!,4,0)</f>
        <v>#REF!</v>
      </c>
      <c r="S226" s="125" t="e">
        <f t="shared" si="21"/>
        <v>#REF!</v>
      </c>
      <c r="T226" s="125" t="e">
        <f t="shared" si="22"/>
        <v>#REF!</v>
      </c>
      <c r="U226" s="125" t="e">
        <f t="shared" si="23"/>
        <v>#REF!</v>
      </c>
      <c r="V226" s="125" t="e">
        <f t="shared" si="24"/>
        <v>#REF!</v>
      </c>
      <c r="W226" s="126"/>
      <c r="X226" s="128" t="s">
        <v>482</v>
      </c>
      <c r="Y226" s="126"/>
      <c r="Z226" s="128"/>
      <c r="AA226" s="128"/>
      <c r="AB226" s="128"/>
      <c r="AC226" s="128"/>
      <c r="AD226" s="126" t="s">
        <v>171</v>
      </c>
      <c r="AE226" s="126"/>
      <c r="AF226" s="106" t="s">
        <v>383</v>
      </c>
      <c r="AG226" s="116"/>
      <c r="AH226" s="126"/>
    </row>
    <row r="227" spans="1:34" s="36" customFormat="1" ht="17.25" customHeight="1">
      <c r="A227" s="130" t="s">
        <v>490</v>
      </c>
      <c r="B227" s="168" t="s">
        <v>147</v>
      </c>
      <c r="C227" s="118">
        <v>44763</v>
      </c>
      <c r="D227" s="119" t="s">
        <v>148</v>
      </c>
      <c r="E227" s="129" t="s">
        <v>149</v>
      </c>
      <c r="F227" s="169"/>
      <c r="G227" s="169"/>
      <c r="H227" s="169"/>
      <c r="I227" s="169"/>
      <c r="J227" s="169"/>
      <c r="K227" s="130" t="s">
        <v>490</v>
      </c>
      <c r="L227" s="129" t="s">
        <v>23</v>
      </c>
      <c r="M227" s="192">
        <v>985746</v>
      </c>
      <c r="N227" s="122" t="e">
        <f>M227*VLOOKUP($L227,#REF!,6,0)</f>
        <v>#REF!</v>
      </c>
      <c r="O227" s="123" t="e">
        <f t="shared" si="19"/>
        <v>#REF!</v>
      </c>
      <c r="P227" s="124" t="e">
        <f>VLOOKUP(L227,#REF!,3,0)</f>
        <v>#REF!</v>
      </c>
      <c r="Q227" s="125" t="e">
        <f t="shared" si="20"/>
        <v>#REF!</v>
      </c>
      <c r="R227" s="124" t="e">
        <f>VLOOKUP(L227,#REF!,4,0)</f>
        <v>#REF!</v>
      </c>
      <c r="S227" s="125" t="e">
        <f t="shared" si="21"/>
        <v>#REF!</v>
      </c>
      <c r="T227" s="125" t="e">
        <f t="shared" si="22"/>
        <v>#REF!</v>
      </c>
      <c r="U227" s="125" t="e">
        <f t="shared" si="23"/>
        <v>#REF!</v>
      </c>
      <c r="V227" s="125" t="e">
        <f t="shared" si="24"/>
        <v>#REF!</v>
      </c>
      <c r="W227" s="170"/>
      <c r="X227" s="128" t="s">
        <v>482</v>
      </c>
      <c r="Y227" s="170"/>
      <c r="Z227" s="128"/>
      <c r="AA227" s="128"/>
      <c r="AB227" s="157"/>
      <c r="AC227" s="157"/>
      <c r="AD227" s="126" t="s">
        <v>171</v>
      </c>
      <c r="AE227" s="170"/>
      <c r="AF227" s="106" t="s">
        <v>383</v>
      </c>
      <c r="AG227" s="172"/>
      <c r="AH227" s="170"/>
    </row>
    <row r="228" spans="1:34" s="33" customFormat="1" ht="17.25" customHeight="1">
      <c r="A228" s="130" t="s">
        <v>491</v>
      </c>
      <c r="B228" s="117" t="s">
        <v>147</v>
      </c>
      <c r="C228" s="118">
        <v>44763</v>
      </c>
      <c r="D228" s="119" t="s">
        <v>148</v>
      </c>
      <c r="E228" s="129" t="s">
        <v>149</v>
      </c>
      <c r="F228" s="120"/>
      <c r="G228" s="120"/>
      <c r="H228" s="120"/>
      <c r="I228" s="120"/>
      <c r="J228" s="120"/>
      <c r="K228" s="130" t="s">
        <v>491</v>
      </c>
      <c r="L228" s="129" t="s">
        <v>23</v>
      </c>
      <c r="M228" s="191">
        <v>1796968</v>
      </c>
      <c r="N228" s="122" t="e">
        <f>M228*VLOOKUP($L228,#REF!,6,0)</f>
        <v>#REF!</v>
      </c>
      <c r="O228" s="123" t="e">
        <f t="shared" si="19"/>
        <v>#REF!</v>
      </c>
      <c r="P228" s="124" t="e">
        <f>VLOOKUP(L228,#REF!,3,0)</f>
        <v>#REF!</v>
      </c>
      <c r="Q228" s="125" t="e">
        <f t="shared" si="20"/>
        <v>#REF!</v>
      </c>
      <c r="R228" s="124" t="e">
        <f>VLOOKUP(L228,#REF!,4,0)</f>
        <v>#REF!</v>
      </c>
      <c r="S228" s="125" t="e">
        <f t="shared" si="21"/>
        <v>#REF!</v>
      </c>
      <c r="T228" s="125" t="e">
        <f t="shared" si="22"/>
        <v>#REF!</v>
      </c>
      <c r="U228" s="125" t="e">
        <f t="shared" si="23"/>
        <v>#REF!</v>
      </c>
      <c r="V228" s="125" t="e">
        <f t="shared" si="24"/>
        <v>#REF!</v>
      </c>
      <c r="W228" s="126"/>
      <c r="X228" s="128" t="s">
        <v>482</v>
      </c>
      <c r="Y228" s="126"/>
      <c r="Z228" s="128"/>
      <c r="AA228" s="128"/>
      <c r="AB228" s="128"/>
      <c r="AC228" s="128"/>
      <c r="AD228" s="126" t="s">
        <v>171</v>
      </c>
      <c r="AE228" s="126"/>
      <c r="AF228" s="106" t="s">
        <v>383</v>
      </c>
      <c r="AG228" s="116"/>
      <c r="AH228" s="126"/>
    </row>
    <row r="229" spans="1:34" s="33" customFormat="1" ht="17.25" customHeight="1">
      <c r="A229" s="130" t="s">
        <v>492</v>
      </c>
      <c r="B229" s="117" t="s">
        <v>147</v>
      </c>
      <c r="C229" s="118">
        <v>44763</v>
      </c>
      <c r="D229" s="119" t="s">
        <v>148</v>
      </c>
      <c r="E229" s="129" t="s">
        <v>149</v>
      </c>
      <c r="F229" s="120"/>
      <c r="G229" s="120"/>
      <c r="H229" s="120"/>
      <c r="I229" s="120"/>
      <c r="J229" s="120"/>
      <c r="K229" s="130" t="s">
        <v>492</v>
      </c>
      <c r="L229" s="129" t="s">
        <v>23</v>
      </c>
      <c r="M229" s="138">
        <v>350700</v>
      </c>
      <c r="N229" s="122" t="e">
        <f>M229*VLOOKUP($L229,#REF!,6,0)</f>
        <v>#REF!</v>
      </c>
      <c r="O229" s="123" t="e">
        <f t="shared" si="19"/>
        <v>#REF!</v>
      </c>
      <c r="P229" s="124" t="e">
        <f>VLOOKUP(L229,#REF!,3,0)</f>
        <v>#REF!</v>
      </c>
      <c r="Q229" s="125" t="e">
        <f t="shared" si="20"/>
        <v>#REF!</v>
      </c>
      <c r="R229" s="124" t="e">
        <f>VLOOKUP(L229,#REF!,4,0)</f>
        <v>#REF!</v>
      </c>
      <c r="S229" s="125" t="e">
        <f t="shared" si="21"/>
        <v>#REF!</v>
      </c>
      <c r="T229" s="125" t="e">
        <f t="shared" si="22"/>
        <v>#REF!</v>
      </c>
      <c r="U229" s="125" t="e">
        <f t="shared" si="23"/>
        <v>#REF!</v>
      </c>
      <c r="V229" s="125" t="e">
        <f t="shared" si="24"/>
        <v>#REF!</v>
      </c>
      <c r="W229" s="126"/>
      <c r="X229" s="128" t="s">
        <v>482</v>
      </c>
      <c r="Y229" s="126"/>
      <c r="Z229" s="128"/>
      <c r="AA229" s="128"/>
      <c r="AB229" s="128"/>
      <c r="AC229" s="128"/>
      <c r="AD229" s="126" t="s">
        <v>171</v>
      </c>
      <c r="AE229" s="126"/>
      <c r="AF229" s="106" t="s">
        <v>383</v>
      </c>
      <c r="AG229" s="116"/>
      <c r="AH229" s="126"/>
    </row>
    <row r="230" spans="1:34" s="33" customFormat="1" ht="17.25" customHeight="1">
      <c r="A230" s="130" t="s">
        <v>493</v>
      </c>
      <c r="B230" s="117" t="s">
        <v>147</v>
      </c>
      <c r="C230" s="118">
        <v>44763</v>
      </c>
      <c r="D230" s="119" t="s">
        <v>148</v>
      </c>
      <c r="E230" s="129" t="s">
        <v>149</v>
      </c>
      <c r="F230" s="120"/>
      <c r="G230" s="120"/>
      <c r="H230" s="120"/>
      <c r="I230" s="120"/>
      <c r="J230" s="120"/>
      <c r="K230" s="130" t="s">
        <v>493</v>
      </c>
      <c r="L230" s="129" t="s">
        <v>23</v>
      </c>
      <c r="M230" s="191">
        <v>838201</v>
      </c>
      <c r="N230" s="122" t="e">
        <f>M230*VLOOKUP($L230,#REF!,6,0)</f>
        <v>#REF!</v>
      </c>
      <c r="O230" s="123" t="e">
        <f t="shared" si="19"/>
        <v>#REF!</v>
      </c>
      <c r="P230" s="124" t="e">
        <f>VLOOKUP(L230,#REF!,3,0)</f>
        <v>#REF!</v>
      </c>
      <c r="Q230" s="125" t="e">
        <f t="shared" si="20"/>
        <v>#REF!</v>
      </c>
      <c r="R230" s="124" t="e">
        <f>VLOOKUP(L230,#REF!,4,0)</f>
        <v>#REF!</v>
      </c>
      <c r="S230" s="125" t="e">
        <f t="shared" si="21"/>
        <v>#REF!</v>
      </c>
      <c r="T230" s="125" t="e">
        <f t="shared" si="22"/>
        <v>#REF!</v>
      </c>
      <c r="U230" s="125" t="e">
        <f t="shared" si="23"/>
        <v>#REF!</v>
      </c>
      <c r="V230" s="125" t="e">
        <f t="shared" si="24"/>
        <v>#REF!</v>
      </c>
      <c r="W230" s="126"/>
      <c r="X230" s="128" t="s">
        <v>482</v>
      </c>
      <c r="Y230" s="126"/>
      <c r="Z230" s="128"/>
      <c r="AA230" s="128"/>
      <c r="AB230" s="128"/>
      <c r="AC230" s="128"/>
      <c r="AD230" s="126" t="s">
        <v>171</v>
      </c>
      <c r="AE230" s="126"/>
      <c r="AF230" s="106" t="s">
        <v>383</v>
      </c>
      <c r="AG230" s="116"/>
      <c r="AH230" s="126"/>
    </row>
    <row r="231" spans="1:34" s="33" customFormat="1" ht="17.25" customHeight="1">
      <c r="A231" s="130" t="s">
        <v>494</v>
      </c>
      <c r="B231" s="117" t="s">
        <v>147</v>
      </c>
      <c r="C231" s="118">
        <v>44763</v>
      </c>
      <c r="D231" s="119" t="s">
        <v>155</v>
      </c>
      <c r="E231" s="129" t="s">
        <v>168</v>
      </c>
      <c r="F231" s="120"/>
      <c r="G231" s="120"/>
      <c r="H231" s="120"/>
      <c r="I231" s="120"/>
      <c r="J231" s="120"/>
      <c r="K231" s="130" t="s">
        <v>494</v>
      </c>
      <c r="L231" s="129" t="s">
        <v>48</v>
      </c>
      <c r="M231" s="138">
        <v>1251032</v>
      </c>
      <c r="N231" s="122" t="e">
        <f>M231*VLOOKUP($L231,#REF!,6,0)</f>
        <v>#REF!</v>
      </c>
      <c r="O231" s="123" t="e">
        <f t="shared" si="19"/>
        <v>#REF!</v>
      </c>
      <c r="P231" s="124" t="e">
        <f>VLOOKUP(L231,#REF!,3,0)</f>
        <v>#REF!</v>
      </c>
      <c r="Q231" s="125" t="e">
        <f t="shared" si="20"/>
        <v>#REF!</v>
      </c>
      <c r="R231" s="124" t="e">
        <f>VLOOKUP(L231,#REF!,4,0)</f>
        <v>#REF!</v>
      </c>
      <c r="S231" s="125" t="e">
        <f t="shared" si="21"/>
        <v>#REF!</v>
      </c>
      <c r="T231" s="125" t="e">
        <f t="shared" si="22"/>
        <v>#REF!</v>
      </c>
      <c r="U231" s="125" t="e">
        <f t="shared" si="23"/>
        <v>#REF!</v>
      </c>
      <c r="V231" s="125" t="e">
        <f t="shared" si="24"/>
        <v>#REF!</v>
      </c>
      <c r="W231" s="126"/>
      <c r="X231" s="128" t="s">
        <v>495</v>
      </c>
      <c r="Y231" s="126"/>
      <c r="Z231" s="128"/>
      <c r="AA231" s="128"/>
      <c r="AB231" s="128"/>
      <c r="AC231" s="128"/>
      <c r="AD231" s="126" t="s">
        <v>171</v>
      </c>
      <c r="AE231" s="126"/>
      <c r="AF231" s="129"/>
      <c r="AG231" s="116"/>
      <c r="AH231" s="126"/>
    </row>
    <row r="232" spans="1:34" s="33" customFormat="1" ht="17.25" customHeight="1">
      <c r="A232" s="33" t="s">
        <v>496</v>
      </c>
      <c r="B232" s="117" t="s">
        <v>147</v>
      </c>
      <c r="C232" s="118">
        <v>44763</v>
      </c>
      <c r="D232" s="119" t="s">
        <v>155</v>
      </c>
      <c r="E232" s="129" t="s">
        <v>168</v>
      </c>
      <c r="F232" s="169"/>
      <c r="G232" s="169"/>
      <c r="H232" s="169"/>
      <c r="I232" s="169"/>
      <c r="J232" s="169"/>
      <c r="K232" s="33" t="s">
        <v>496</v>
      </c>
      <c r="L232" s="129" t="s">
        <v>169</v>
      </c>
      <c r="M232" s="192">
        <v>9457550</v>
      </c>
      <c r="N232" s="122" t="e">
        <f>M232*VLOOKUP($L232,#REF!,6,0)</f>
        <v>#REF!</v>
      </c>
      <c r="O232" s="123" t="e">
        <f t="shared" si="19"/>
        <v>#REF!</v>
      </c>
      <c r="P232" s="124" t="e">
        <f>VLOOKUP(L232,#REF!,3,0)</f>
        <v>#REF!</v>
      </c>
      <c r="Q232" s="125" t="e">
        <f t="shared" si="20"/>
        <v>#REF!</v>
      </c>
      <c r="R232" s="124" t="e">
        <f>VLOOKUP(L232,#REF!,4,0)</f>
        <v>#REF!</v>
      </c>
      <c r="S232" s="125" t="e">
        <f t="shared" si="21"/>
        <v>#REF!</v>
      </c>
      <c r="T232" s="125" t="e">
        <f t="shared" si="22"/>
        <v>#REF!</v>
      </c>
      <c r="U232" s="125" t="e">
        <f t="shared" si="23"/>
        <v>#REF!</v>
      </c>
      <c r="V232" s="125" t="e">
        <f t="shared" si="24"/>
        <v>#REF!</v>
      </c>
      <c r="W232" s="126"/>
      <c r="X232" s="128" t="s">
        <v>497</v>
      </c>
      <c r="Y232" s="126"/>
      <c r="Z232" s="128"/>
      <c r="AA232" s="128"/>
      <c r="AB232" s="128"/>
      <c r="AC232" s="128"/>
      <c r="AD232" s="126" t="s">
        <v>171</v>
      </c>
      <c r="AE232" s="126"/>
      <c r="AF232" s="129"/>
      <c r="AG232" s="116"/>
      <c r="AH232" s="126"/>
    </row>
    <row r="233" spans="1:34" s="33" customFormat="1" ht="17.25" customHeight="1">
      <c r="A233" s="130" t="s">
        <v>498</v>
      </c>
      <c r="B233" s="117" t="s">
        <v>147</v>
      </c>
      <c r="C233" s="118">
        <v>44764</v>
      </c>
      <c r="D233" s="119" t="s">
        <v>148</v>
      </c>
      <c r="E233" s="129" t="s">
        <v>149</v>
      </c>
      <c r="F233" s="120"/>
      <c r="G233" s="120"/>
      <c r="H233" s="120"/>
      <c r="I233" s="120"/>
      <c r="J233" s="120"/>
      <c r="K233" s="130" t="s">
        <v>498</v>
      </c>
      <c r="L233" s="129" t="s">
        <v>23</v>
      </c>
      <c r="M233" s="191">
        <v>2205350</v>
      </c>
      <c r="N233" s="122" t="e">
        <f>M233*VLOOKUP($L233,#REF!,6,0)</f>
        <v>#REF!</v>
      </c>
      <c r="O233" s="123" t="e">
        <f t="shared" si="19"/>
        <v>#REF!</v>
      </c>
      <c r="P233" s="124" t="e">
        <f>VLOOKUP(L233,#REF!,3,0)</f>
        <v>#REF!</v>
      </c>
      <c r="Q233" s="125" t="e">
        <f t="shared" si="20"/>
        <v>#REF!</v>
      </c>
      <c r="R233" s="124" t="e">
        <f>VLOOKUP(L233,#REF!,4,0)</f>
        <v>#REF!</v>
      </c>
      <c r="S233" s="125" t="e">
        <f t="shared" si="21"/>
        <v>#REF!</v>
      </c>
      <c r="T233" s="125" t="e">
        <f t="shared" si="22"/>
        <v>#REF!</v>
      </c>
      <c r="U233" s="125" t="e">
        <f t="shared" si="23"/>
        <v>#REF!</v>
      </c>
      <c r="V233" s="125" t="e">
        <f t="shared" si="24"/>
        <v>#REF!</v>
      </c>
      <c r="W233" s="126"/>
      <c r="X233" s="128" t="s">
        <v>499</v>
      </c>
      <c r="Y233" s="126"/>
      <c r="Z233" s="128"/>
      <c r="AA233" s="128"/>
      <c r="AB233" s="157"/>
      <c r="AC233" s="157"/>
      <c r="AD233" s="126" t="s">
        <v>171</v>
      </c>
      <c r="AE233" s="126"/>
      <c r="AF233" s="106" t="s">
        <v>383</v>
      </c>
      <c r="AG233" s="116"/>
      <c r="AH233" s="126"/>
    </row>
    <row r="234" spans="1:34" s="33" customFormat="1" ht="17.25" customHeight="1">
      <c r="A234" s="130" t="s">
        <v>500</v>
      </c>
      <c r="B234" s="117" t="s">
        <v>147</v>
      </c>
      <c r="C234" s="118">
        <v>44764</v>
      </c>
      <c r="D234" s="119" t="s">
        <v>148</v>
      </c>
      <c r="E234" s="129" t="s">
        <v>149</v>
      </c>
      <c r="F234" s="120"/>
      <c r="G234" s="120"/>
      <c r="H234" s="120"/>
      <c r="I234" s="120"/>
      <c r="J234" s="120"/>
      <c r="K234" s="130" t="s">
        <v>500</v>
      </c>
      <c r="L234" s="129" t="s">
        <v>23</v>
      </c>
      <c r="M234" s="191">
        <v>1185114</v>
      </c>
      <c r="N234" s="122" t="e">
        <f>M234*VLOOKUP($L234,#REF!,6,0)</f>
        <v>#REF!</v>
      </c>
      <c r="O234" s="123" t="e">
        <f t="shared" si="19"/>
        <v>#REF!</v>
      </c>
      <c r="P234" s="124" t="e">
        <f>VLOOKUP(L234,#REF!,3,0)</f>
        <v>#REF!</v>
      </c>
      <c r="Q234" s="125" t="e">
        <f t="shared" si="20"/>
        <v>#REF!</v>
      </c>
      <c r="R234" s="124" t="e">
        <f>VLOOKUP(L234,#REF!,4,0)</f>
        <v>#REF!</v>
      </c>
      <c r="S234" s="125" t="e">
        <f t="shared" si="21"/>
        <v>#REF!</v>
      </c>
      <c r="T234" s="125" t="e">
        <f t="shared" si="22"/>
        <v>#REF!</v>
      </c>
      <c r="U234" s="125" t="e">
        <f t="shared" si="23"/>
        <v>#REF!</v>
      </c>
      <c r="V234" s="125" t="e">
        <f t="shared" si="24"/>
        <v>#REF!</v>
      </c>
      <c r="W234" s="126"/>
      <c r="X234" s="128" t="s">
        <v>499</v>
      </c>
      <c r="Y234" s="126"/>
      <c r="Z234" s="128"/>
      <c r="AA234" s="128"/>
      <c r="AB234" s="157"/>
      <c r="AC234" s="157"/>
      <c r="AD234" s="126" t="s">
        <v>171</v>
      </c>
      <c r="AE234" s="126"/>
      <c r="AF234" s="106" t="s">
        <v>383</v>
      </c>
      <c r="AG234" s="116"/>
      <c r="AH234" s="126"/>
    </row>
    <row r="235" spans="1:34" s="33" customFormat="1" ht="17.25" customHeight="1">
      <c r="A235" s="130" t="s">
        <v>501</v>
      </c>
      <c r="B235" s="117" t="s">
        <v>147</v>
      </c>
      <c r="C235" s="118">
        <v>44764</v>
      </c>
      <c r="D235" s="119" t="s">
        <v>148</v>
      </c>
      <c r="E235" s="129" t="s">
        <v>149</v>
      </c>
      <c r="F235" s="120"/>
      <c r="G235" s="120"/>
      <c r="H235" s="120"/>
      <c r="I235" s="120"/>
      <c r="J235" s="120"/>
      <c r="K235" s="130" t="s">
        <v>501</v>
      </c>
      <c r="L235" s="129" t="s">
        <v>23</v>
      </c>
      <c r="M235" s="191">
        <v>4173593</v>
      </c>
      <c r="N235" s="122" t="e">
        <f>M235*VLOOKUP($L235,#REF!,6,0)</f>
        <v>#REF!</v>
      </c>
      <c r="O235" s="123" t="e">
        <f t="shared" si="19"/>
        <v>#REF!</v>
      </c>
      <c r="P235" s="124" t="e">
        <f>VLOOKUP(L235,#REF!,3,0)</f>
        <v>#REF!</v>
      </c>
      <c r="Q235" s="125" t="e">
        <f t="shared" si="20"/>
        <v>#REF!</v>
      </c>
      <c r="R235" s="124" t="e">
        <f>VLOOKUP(L235,#REF!,4,0)</f>
        <v>#REF!</v>
      </c>
      <c r="S235" s="125" t="e">
        <f t="shared" si="21"/>
        <v>#REF!</v>
      </c>
      <c r="T235" s="125" t="e">
        <f t="shared" si="22"/>
        <v>#REF!</v>
      </c>
      <c r="U235" s="125" t="e">
        <f t="shared" si="23"/>
        <v>#REF!</v>
      </c>
      <c r="V235" s="125" t="e">
        <f t="shared" si="24"/>
        <v>#REF!</v>
      </c>
      <c r="W235" s="126"/>
      <c r="X235" s="128" t="s">
        <v>499</v>
      </c>
      <c r="Y235" s="126"/>
      <c r="Z235" s="128"/>
      <c r="AA235" s="128"/>
      <c r="AB235" s="157"/>
      <c r="AC235" s="157"/>
      <c r="AD235" s="126" t="s">
        <v>171</v>
      </c>
      <c r="AE235" s="126"/>
      <c r="AF235" s="106" t="s">
        <v>383</v>
      </c>
      <c r="AG235" s="116"/>
      <c r="AH235" s="126"/>
    </row>
    <row r="236" spans="1:34" s="33" customFormat="1" ht="17.25" customHeight="1">
      <c r="A236" s="130" t="s">
        <v>502</v>
      </c>
      <c r="B236" s="117" t="s">
        <v>147</v>
      </c>
      <c r="C236" s="118">
        <v>44764</v>
      </c>
      <c r="D236" s="119" t="s">
        <v>148</v>
      </c>
      <c r="E236" s="129" t="s">
        <v>149</v>
      </c>
      <c r="F236" s="120"/>
      <c r="G236" s="120"/>
      <c r="H236" s="120"/>
      <c r="I236" s="120"/>
      <c r="J236" s="120"/>
      <c r="K236" s="130" t="s">
        <v>502</v>
      </c>
      <c r="L236" s="129" t="s">
        <v>23</v>
      </c>
      <c r="M236" s="191">
        <v>914631</v>
      </c>
      <c r="N236" s="122" t="e">
        <f>M236*VLOOKUP($L236,#REF!,6,0)</f>
        <v>#REF!</v>
      </c>
      <c r="O236" s="123" t="e">
        <f t="shared" si="19"/>
        <v>#REF!</v>
      </c>
      <c r="P236" s="124" t="e">
        <f>VLOOKUP(L236,#REF!,3,0)</f>
        <v>#REF!</v>
      </c>
      <c r="Q236" s="125" t="e">
        <f t="shared" si="20"/>
        <v>#REF!</v>
      </c>
      <c r="R236" s="124" t="e">
        <f>VLOOKUP(L236,#REF!,4,0)</f>
        <v>#REF!</v>
      </c>
      <c r="S236" s="125" t="e">
        <f t="shared" si="21"/>
        <v>#REF!</v>
      </c>
      <c r="T236" s="125" t="e">
        <f t="shared" si="22"/>
        <v>#REF!</v>
      </c>
      <c r="U236" s="125" t="e">
        <f t="shared" si="23"/>
        <v>#REF!</v>
      </c>
      <c r="V236" s="125" t="e">
        <f t="shared" si="24"/>
        <v>#REF!</v>
      </c>
      <c r="W236" s="126"/>
      <c r="X236" s="128" t="s">
        <v>499</v>
      </c>
      <c r="Y236" s="126"/>
      <c r="Z236" s="128"/>
      <c r="AA236" s="128"/>
      <c r="AB236" s="157"/>
      <c r="AC236" s="157"/>
      <c r="AD236" s="126" t="s">
        <v>171</v>
      </c>
      <c r="AE236" s="126"/>
      <c r="AF236" s="106" t="s">
        <v>383</v>
      </c>
      <c r="AG236" s="116"/>
      <c r="AH236" s="126"/>
    </row>
    <row r="237" spans="1:34" s="33" customFormat="1" ht="17.25" customHeight="1">
      <c r="A237" s="130" t="s">
        <v>503</v>
      </c>
      <c r="B237" s="117" t="s">
        <v>147</v>
      </c>
      <c r="C237" s="118">
        <v>44764</v>
      </c>
      <c r="D237" s="119" t="s">
        <v>148</v>
      </c>
      <c r="E237" s="129" t="s">
        <v>149</v>
      </c>
      <c r="F237" s="120"/>
      <c r="G237" s="120"/>
      <c r="H237" s="120"/>
      <c r="I237" s="120"/>
      <c r="J237" s="120"/>
      <c r="K237" s="130" t="s">
        <v>503</v>
      </c>
      <c r="L237" s="129" t="s">
        <v>23</v>
      </c>
      <c r="M237" s="191">
        <v>2206309</v>
      </c>
      <c r="N237" s="122" t="e">
        <f>M237*VLOOKUP($L237,#REF!,6,0)</f>
        <v>#REF!</v>
      </c>
      <c r="O237" s="123" t="e">
        <f t="shared" si="19"/>
        <v>#REF!</v>
      </c>
      <c r="P237" s="124" t="e">
        <f>VLOOKUP(L237,#REF!,3,0)</f>
        <v>#REF!</v>
      </c>
      <c r="Q237" s="125" t="e">
        <f t="shared" si="20"/>
        <v>#REF!</v>
      </c>
      <c r="R237" s="124" t="e">
        <f>VLOOKUP(L237,#REF!,4,0)</f>
        <v>#REF!</v>
      </c>
      <c r="S237" s="125" t="e">
        <f t="shared" si="21"/>
        <v>#REF!</v>
      </c>
      <c r="T237" s="125" t="e">
        <f t="shared" si="22"/>
        <v>#REF!</v>
      </c>
      <c r="U237" s="125" t="e">
        <f t="shared" si="23"/>
        <v>#REF!</v>
      </c>
      <c r="V237" s="125" t="e">
        <f t="shared" si="24"/>
        <v>#REF!</v>
      </c>
      <c r="W237" s="126"/>
      <c r="X237" s="128" t="s">
        <v>499</v>
      </c>
      <c r="Y237" s="126"/>
      <c r="Z237" s="128"/>
      <c r="AA237" s="128"/>
      <c r="AB237" s="157"/>
      <c r="AC237" s="157"/>
      <c r="AD237" s="126" t="s">
        <v>171</v>
      </c>
      <c r="AE237" s="126"/>
      <c r="AF237" s="106" t="s">
        <v>383</v>
      </c>
      <c r="AG237" s="116"/>
      <c r="AH237" s="126"/>
    </row>
    <row r="238" spans="1:34" s="33" customFormat="1" ht="17.25" customHeight="1">
      <c r="A238" s="130" t="s">
        <v>504</v>
      </c>
      <c r="B238" s="117" t="s">
        <v>147</v>
      </c>
      <c r="C238" s="118">
        <v>44764</v>
      </c>
      <c r="D238" s="119" t="s">
        <v>148</v>
      </c>
      <c r="E238" s="129" t="s">
        <v>149</v>
      </c>
      <c r="F238" s="120"/>
      <c r="G238" s="120"/>
      <c r="H238" s="120"/>
      <c r="I238" s="120"/>
      <c r="J238" s="120"/>
      <c r="K238" s="130" t="s">
        <v>504</v>
      </c>
      <c r="L238" s="129" t="s">
        <v>23</v>
      </c>
      <c r="M238" s="191">
        <v>1075758</v>
      </c>
      <c r="N238" s="122" t="e">
        <f>M238*VLOOKUP($L238,#REF!,6,0)</f>
        <v>#REF!</v>
      </c>
      <c r="O238" s="123" t="e">
        <f t="shared" si="19"/>
        <v>#REF!</v>
      </c>
      <c r="P238" s="124" t="e">
        <f>VLOOKUP(L238,#REF!,3,0)</f>
        <v>#REF!</v>
      </c>
      <c r="Q238" s="125" t="e">
        <f t="shared" si="20"/>
        <v>#REF!</v>
      </c>
      <c r="R238" s="124" t="e">
        <f>VLOOKUP(L238,#REF!,4,0)</f>
        <v>#REF!</v>
      </c>
      <c r="S238" s="125" t="e">
        <f t="shared" si="21"/>
        <v>#REF!</v>
      </c>
      <c r="T238" s="125" t="e">
        <f t="shared" si="22"/>
        <v>#REF!</v>
      </c>
      <c r="U238" s="125" t="e">
        <f t="shared" si="23"/>
        <v>#REF!</v>
      </c>
      <c r="V238" s="125" t="e">
        <f t="shared" si="24"/>
        <v>#REF!</v>
      </c>
      <c r="W238" s="126"/>
      <c r="X238" s="128" t="s">
        <v>499</v>
      </c>
      <c r="Y238" s="126"/>
      <c r="Z238" s="128"/>
      <c r="AA238" s="128"/>
      <c r="AB238" s="157"/>
      <c r="AC238" s="157"/>
      <c r="AD238" s="126" t="s">
        <v>171</v>
      </c>
      <c r="AE238" s="126"/>
      <c r="AF238" s="106" t="s">
        <v>383</v>
      </c>
      <c r="AG238" s="116"/>
      <c r="AH238" s="126"/>
    </row>
    <row r="239" spans="1:34" s="33" customFormat="1" ht="17.25" customHeight="1">
      <c r="A239" s="130" t="s">
        <v>505</v>
      </c>
      <c r="B239" s="117" t="s">
        <v>147</v>
      </c>
      <c r="C239" s="118">
        <v>44764</v>
      </c>
      <c r="D239" s="119" t="s">
        <v>148</v>
      </c>
      <c r="E239" s="129" t="s">
        <v>149</v>
      </c>
      <c r="F239" s="120"/>
      <c r="G239" s="120"/>
      <c r="H239" s="120"/>
      <c r="I239" s="120"/>
      <c r="J239" s="120"/>
      <c r="K239" s="130" t="s">
        <v>505</v>
      </c>
      <c r="L239" s="129" t="s">
        <v>23</v>
      </c>
      <c r="M239" s="191">
        <v>1018484</v>
      </c>
      <c r="N239" s="122" t="e">
        <f>M239*VLOOKUP($L239,#REF!,6,0)</f>
        <v>#REF!</v>
      </c>
      <c r="O239" s="123" t="e">
        <f t="shared" si="19"/>
        <v>#REF!</v>
      </c>
      <c r="P239" s="124" t="e">
        <f>VLOOKUP(L239,#REF!,3,0)</f>
        <v>#REF!</v>
      </c>
      <c r="Q239" s="125" t="e">
        <f t="shared" si="20"/>
        <v>#REF!</v>
      </c>
      <c r="R239" s="124" t="e">
        <f>VLOOKUP(L239,#REF!,4,0)</f>
        <v>#REF!</v>
      </c>
      <c r="S239" s="125" t="e">
        <f t="shared" si="21"/>
        <v>#REF!</v>
      </c>
      <c r="T239" s="125" t="e">
        <f t="shared" si="22"/>
        <v>#REF!</v>
      </c>
      <c r="U239" s="125" t="e">
        <f t="shared" si="23"/>
        <v>#REF!</v>
      </c>
      <c r="V239" s="125" t="e">
        <f t="shared" si="24"/>
        <v>#REF!</v>
      </c>
      <c r="W239" s="126"/>
      <c r="X239" s="128" t="s">
        <v>499</v>
      </c>
      <c r="Y239" s="126"/>
      <c r="Z239" s="128"/>
      <c r="AA239" s="128"/>
      <c r="AB239" s="128"/>
      <c r="AC239" s="128"/>
      <c r="AD239" s="126" t="s">
        <v>171</v>
      </c>
      <c r="AE239" s="126"/>
      <c r="AF239" s="106" t="s">
        <v>383</v>
      </c>
      <c r="AG239" s="116"/>
      <c r="AH239" s="126"/>
    </row>
    <row r="240" spans="1:34" s="33" customFormat="1" ht="17.25" customHeight="1">
      <c r="A240" s="130" t="s">
        <v>506</v>
      </c>
      <c r="B240" s="117" t="s">
        <v>147</v>
      </c>
      <c r="C240" s="118">
        <v>44764</v>
      </c>
      <c r="D240" s="119" t="s">
        <v>148</v>
      </c>
      <c r="E240" s="129" t="s">
        <v>149</v>
      </c>
      <c r="F240" s="120"/>
      <c r="G240" s="120"/>
      <c r="H240" s="120"/>
      <c r="I240" s="120"/>
      <c r="J240" s="120"/>
      <c r="K240" s="130" t="s">
        <v>506</v>
      </c>
      <c r="L240" s="129" t="s">
        <v>23</v>
      </c>
      <c r="M240" s="191">
        <v>2051546</v>
      </c>
      <c r="N240" s="122" t="e">
        <f>M240*VLOOKUP($L240,#REF!,6,0)</f>
        <v>#REF!</v>
      </c>
      <c r="O240" s="123" t="e">
        <f t="shared" si="19"/>
        <v>#REF!</v>
      </c>
      <c r="P240" s="124" t="e">
        <f>VLOOKUP(L240,#REF!,3,0)</f>
        <v>#REF!</v>
      </c>
      <c r="Q240" s="125" t="e">
        <f t="shared" si="20"/>
        <v>#REF!</v>
      </c>
      <c r="R240" s="124" t="e">
        <f>VLOOKUP(L240,#REF!,4,0)</f>
        <v>#REF!</v>
      </c>
      <c r="S240" s="125" t="e">
        <f t="shared" si="21"/>
        <v>#REF!</v>
      </c>
      <c r="T240" s="125" t="e">
        <f t="shared" si="22"/>
        <v>#REF!</v>
      </c>
      <c r="U240" s="125" t="e">
        <f t="shared" si="23"/>
        <v>#REF!</v>
      </c>
      <c r="V240" s="125" t="e">
        <f t="shared" si="24"/>
        <v>#REF!</v>
      </c>
      <c r="W240" s="126"/>
      <c r="X240" s="128" t="s">
        <v>499</v>
      </c>
      <c r="Y240" s="126"/>
      <c r="Z240" s="128"/>
      <c r="AA240" s="128"/>
      <c r="AB240" s="128"/>
      <c r="AC240" s="128"/>
      <c r="AD240" s="126" t="s">
        <v>171</v>
      </c>
      <c r="AE240" s="126"/>
      <c r="AF240" s="106" t="s">
        <v>383</v>
      </c>
      <c r="AG240" s="116"/>
      <c r="AH240" s="126"/>
    </row>
    <row r="241" spans="1:34" s="33" customFormat="1" ht="17.25" customHeight="1">
      <c r="A241" s="130" t="s">
        <v>507</v>
      </c>
      <c r="B241" s="117" t="s">
        <v>147</v>
      </c>
      <c r="C241" s="118">
        <v>44764</v>
      </c>
      <c r="D241" s="119" t="s">
        <v>148</v>
      </c>
      <c r="E241" s="129" t="s">
        <v>149</v>
      </c>
      <c r="F241" s="120"/>
      <c r="G241" s="120"/>
      <c r="H241" s="120"/>
      <c r="I241" s="120"/>
      <c r="J241" s="120"/>
      <c r="K241" s="130" t="s">
        <v>507</v>
      </c>
      <c r="L241" s="129" t="s">
        <v>23</v>
      </c>
      <c r="M241" s="191">
        <v>940577</v>
      </c>
      <c r="N241" s="122" t="e">
        <f>M241*VLOOKUP($L241,#REF!,6,0)</f>
        <v>#REF!</v>
      </c>
      <c r="O241" s="123" t="e">
        <f t="shared" si="19"/>
        <v>#REF!</v>
      </c>
      <c r="P241" s="124" t="e">
        <f>VLOOKUP(L241,#REF!,3,0)</f>
        <v>#REF!</v>
      </c>
      <c r="Q241" s="125" t="e">
        <f t="shared" si="20"/>
        <v>#REF!</v>
      </c>
      <c r="R241" s="124" t="e">
        <f>VLOOKUP(L241,#REF!,4,0)</f>
        <v>#REF!</v>
      </c>
      <c r="S241" s="125" t="e">
        <f t="shared" si="21"/>
        <v>#REF!</v>
      </c>
      <c r="T241" s="125" t="e">
        <f t="shared" si="22"/>
        <v>#REF!</v>
      </c>
      <c r="U241" s="125" t="e">
        <f t="shared" si="23"/>
        <v>#REF!</v>
      </c>
      <c r="V241" s="125" t="e">
        <f t="shared" si="24"/>
        <v>#REF!</v>
      </c>
      <c r="W241" s="126"/>
      <c r="X241" s="128" t="s">
        <v>499</v>
      </c>
      <c r="Y241" s="126"/>
      <c r="Z241" s="128"/>
      <c r="AA241" s="128"/>
      <c r="AB241" s="128"/>
      <c r="AC241" s="128"/>
      <c r="AD241" s="126" t="s">
        <v>171</v>
      </c>
      <c r="AE241" s="126"/>
      <c r="AF241" s="106" t="s">
        <v>383</v>
      </c>
      <c r="AG241" s="116"/>
      <c r="AH241" s="126"/>
    </row>
    <row r="242" spans="1:34" s="33" customFormat="1" ht="17.25" customHeight="1">
      <c r="A242" s="130" t="s">
        <v>508</v>
      </c>
      <c r="B242" s="117" t="s">
        <v>147</v>
      </c>
      <c r="C242" s="118">
        <v>44764</v>
      </c>
      <c r="D242" s="119" t="s">
        <v>148</v>
      </c>
      <c r="E242" s="129" t="s">
        <v>149</v>
      </c>
      <c r="F242" s="120"/>
      <c r="G242" s="120"/>
      <c r="H242" s="120"/>
      <c r="I242" s="120"/>
      <c r="J242" s="120"/>
      <c r="K242" s="130" t="s">
        <v>508</v>
      </c>
      <c r="L242" s="129" t="s">
        <v>23</v>
      </c>
      <c r="M242" s="191">
        <v>1040121</v>
      </c>
      <c r="N242" s="122" t="e">
        <f>M242*VLOOKUP($L242,#REF!,6,0)</f>
        <v>#REF!</v>
      </c>
      <c r="O242" s="123" t="e">
        <f t="shared" si="19"/>
        <v>#REF!</v>
      </c>
      <c r="P242" s="124" t="e">
        <f>VLOOKUP(L242,#REF!,3,0)</f>
        <v>#REF!</v>
      </c>
      <c r="Q242" s="125" t="e">
        <f t="shared" si="20"/>
        <v>#REF!</v>
      </c>
      <c r="R242" s="124" t="e">
        <f>VLOOKUP(L242,#REF!,4,0)</f>
        <v>#REF!</v>
      </c>
      <c r="S242" s="125" t="e">
        <f t="shared" si="21"/>
        <v>#REF!</v>
      </c>
      <c r="T242" s="125" t="e">
        <f t="shared" si="22"/>
        <v>#REF!</v>
      </c>
      <c r="U242" s="125" t="e">
        <f t="shared" si="23"/>
        <v>#REF!</v>
      </c>
      <c r="V242" s="125" t="e">
        <f t="shared" si="24"/>
        <v>#REF!</v>
      </c>
      <c r="W242" s="126"/>
      <c r="X242" s="128" t="s">
        <v>499</v>
      </c>
      <c r="Y242" s="126"/>
      <c r="Z242" s="128"/>
      <c r="AA242" s="128"/>
      <c r="AB242" s="128"/>
      <c r="AC242" s="128"/>
      <c r="AD242" s="126" t="s">
        <v>171</v>
      </c>
      <c r="AE242" s="126"/>
      <c r="AF242" s="106" t="s">
        <v>383</v>
      </c>
      <c r="AG242" s="116"/>
      <c r="AH242" s="126"/>
    </row>
    <row r="243" spans="1:34" s="33" customFormat="1" ht="17.25" customHeight="1">
      <c r="A243" s="130" t="s">
        <v>509</v>
      </c>
      <c r="B243" s="117" t="s">
        <v>147</v>
      </c>
      <c r="C243" s="118">
        <v>44764</v>
      </c>
      <c r="D243" s="119" t="s">
        <v>148</v>
      </c>
      <c r="E243" s="129" t="s">
        <v>149</v>
      </c>
      <c r="F243" s="120"/>
      <c r="G243" s="120"/>
      <c r="H243" s="120"/>
      <c r="I243" s="120"/>
      <c r="J243" s="120"/>
      <c r="K243" s="130" t="s">
        <v>509</v>
      </c>
      <c r="L243" s="129" t="s">
        <v>23</v>
      </c>
      <c r="M243" s="191">
        <v>4235303</v>
      </c>
      <c r="N243" s="122" t="e">
        <f>M243*VLOOKUP($L243,#REF!,6,0)</f>
        <v>#REF!</v>
      </c>
      <c r="O243" s="123" t="e">
        <f t="shared" si="19"/>
        <v>#REF!</v>
      </c>
      <c r="P243" s="124" t="e">
        <f>VLOOKUP(L243,#REF!,3,0)</f>
        <v>#REF!</v>
      </c>
      <c r="Q243" s="125" t="e">
        <f t="shared" si="20"/>
        <v>#REF!</v>
      </c>
      <c r="R243" s="124" t="e">
        <f>VLOOKUP(L243,#REF!,4,0)</f>
        <v>#REF!</v>
      </c>
      <c r="S243" s="125" t="e">
        <f t="shared" si="21"/>
        <v>#REF!</v>
      </c>
      <c r="T243" s="125" t="e">
        <f t="shared" si="22"/>
        <v>#REF!</v>
      </c>
      <c r="U243" s="125" t="e">
        <f t="shared" si="23"/>
        <v>#REF!</v>
      </c>
      <c r="V243" s="125" t="e">
        <f t="shared" si="24"/>
        <v>#REF!</v>
      </c>
      <c r="W243" s="126"/>
      <c r="X243" s="128" t="s">
        <v>499</v>
      </c>
      <c r="Y243" s="126"/>
      <c r="Z243" s="128"/>
      <c r="AA243" s="128"/>
      <c r="AB243" s="128"/>
      <c r="AC243" s="128"/>
      <c r="AD243" s="126" t="s">
        <v>171</v>
      </c>
      <c r="AE243" s="126"/>
      <c r="AF243" s="106" t="s">
        <v>383</v>
      </c>
      <c r="AG243" s="116"/>
      <c r="AH243" s="126"/>
    </row>
    <row r="244" spans="1:34" s="33" customFormat="1" ht="17.25" customHeight="1">
      <c r="A244" s="130" t="s">
        <v>510</v>
      </c>
      <c r="B244" s="117" t="s">
        <v>147</v>
      </c>
      <c r="C244" s="118">
        <v>44764</v>
      </c>
      <c r="D244" s="119" t="s">
        <v>148</v>
      </c>
      <c r="E244" s="129" t="s">
        <v>149</v>
      </c>
      <c r="F244" s="120"/>
      <c r="G244" s="120"/>
      <c r="H244" s="120"/>
      <c r="I244" s="120"/>
      <c r="J244" s="120"/>
      <c r="K244" s="130" t="s">
        <v>510</v>
      </c>
      <c r="L244" s="129" t="s">
        <v>23</v>
      </c>
      <c r="M244" s="143">
        <v>1455092</v>
      </c>
      <c r="N244" s="122" t="e">
        <f>M244*VLOOKUP($L244,#REF!,6,0)</f>
        <v>#REF!</v>
      </c>
      <c r="O244" s="123" t="e">
        <f t="shared" si="19"/>
        <v>#REF!</v>
      </c>
      <c r="P244" s="124" t="e">
        <f>VLOOKUP(L244,#REF!,3,0)</f>
        <v>#REF!</v>
      </c>
      <c r="Q244" s="125" t="e">
        <f t="shared" si="20"/>
        <v>#REF!</v>
      </c>
      <c r="R244" s="124" t="e">
        <f>VLOOKUP(L244,#REF!,4,0)</f>
        <v>#REF!</v>
      </c>
      <c r="S244" s="125" t="e">
        <f t="shared" si="21"/>
        <v>#REF!</v>
      </c>
      <c r="T244" s="125" t="e">
        <f t="shared" si="22"/>
        <v>#REF!</v>
      </c>
      <c r="U244" s="125" t="e">
        <f t="shared" si="23"/>
        <v>#REF!</v>
      </c>
      <c r="V244" s="125" t="e">
        <f t="shared" si="24"/>
        <v>#REF!</v>
      </c>
      <c r="W244" s="126"/>
      <c r="X244" s="128" t="s">
        <v>499</v>
      </c>
      <c r="Y244" s="126"/>
      <c r="Z244" s="128"/>
      <c r="AA244" s="128"/>
      <c r="AB244" s="128"/>
      <c r="AC244" s="128"/>
      <c r="AD244" s="126" t="s">
        <v>171</v>
      </c>
      <c r="AE244" s="126"/>
      <c r="AF244" s="106" t="s">
        <v>383</v>
      </c>
      <c r="AG244" s="116"/>
      <c r="AH244" s="126"/>
    </row>
    <row r="245" spans="1:34" s="33" customFormat="1" ht="17.25" customHeight="1">
      <c r="A245" s="130" t="s">
        <v>511</v>
      </c>
      <c r="B245" s="117" t="s">
        <v>147</v>
      </c>
      <c r="C245" s="118">
        <v>44764</v>
      </c>
      <c r="D245" s="119" t="s">
        <v>148</v>
      </c>
      <c r="E245" s="129" t="s">
        <v>149</v>
      </c>
      <c r="F245" s="120"/>
      <c r="G245" s="120"/>
      <c r="H245" s="120"/>
      <c r="I245" s="120"/>
      <c r="J245" s="120"/>
      <c r="K245" s="130" t="s">
        <v>511</v>
      </c>
      <c r="L245" s="129" t="s">
        <v>23</v>
      </c>
      <c r="M245" s="138">
        <v>753522</v>
      </c>
      <c r="N245" s="122" t="e">
        <f>M245*VLOOKUP($L245,#REF!,6,0)</f>
        <v>#REF!</v>
      </c>
      <c r="O245" s="123" t="e">
        <f t="shared" si="19"/>
        <v>#REF!</v>
      </c>
      <c r="P245" s="124" t="e">
        <f>VLOOKUP(L245,#REF!,3,0)</f>
        <v>#REF!</v>
      </c>
      <c r="Q245" s="125" t="e">
        <f t="shared" si="20"/>
        <v>#REF!</v>
      </c>
      <c r="R245" s="124" t="e">
        <f>VLOOKUP(L245,#REF!,4,0)</f>
        <v>#REF!</v>
      </c>
      <c r="S245" s="125" t="e">
        <f t="shared" si="21"/>
        <v>#REF!</v>
      </c>
      <c r="T245" s="125" t="e">
        <f t="shared" si="22"/>
        <v>#REF!</v>
      </c>
      <c r="U245" s="125" t="e">
        <f t="shared" si="23"/>
        <v>#REF!</v>
      </c>
      <c r="V245" s="125" t="e">
        <f t="shared" si="24"/>
        <v>#REF!</v>
      </c>
      <c r="W245" s="126"/>
      <c r="X245" s="128" t="s">
        <v>499</v>
      </c>
      <c r="Y245" s="126"/>
      <c r="Z245" s="128"/>
      <c r="AA245" s="128"/>
      <c r="AB245" s="128"/>
      <c r="AC245" s="128"/>
      <c r="AD245" s="126" t="s">
        <v>171</v>
      </c>
      <c r="AE245" s="126"/>
      <c r="AF245" s="106" t="s">
        <v>383</v>
      </c>
      <c r="AG245" s="116"/>
      <c r="AH245" s="126"/>
    </row>
    <row r="246" spans="1:34" s="33" customFormat="1" ht="17.25" customHeight="1">
      <c r="A246" s="130" t="s">
        <v>512</v>
      </c>
      <c r="B246" s="117" t="s">
        <v>147</v>
      </c>
      <c r="C246" s="118">
        <v>44764</v>
      </c>
      <c r="D246" s="119" t="s">
        <v>148</v>
      </c>
      <c r="E246" s="129" t="s">
        <v>149</v>
      </c>
      <c r="F246" s="120"/>
      <c r="G246" s="120"/>
      <c r="H246" s="120"/>
      <c r="I246" s="120"/>
      <c r="J246" s="120"/>
      <c r="K246" s="130" t="s">
        <v>512</v>
      </c>
      <c r="L246" s="129" t="s">
        <v>23</v>
      </c>
      <c r="M246" s="138">
        <v>742607</v>
      </c>
      <c r="N246" s="122" t="e">
        <f>M246*VLOOKUP($L246,#REF!,6,0)</f>
        <v>#REF!</v>
      </c>
      <c r="O246" s="123" t="e">
        <f t="shared" si="19"/>
        <v>#REF!</v>
      </c>
      <c r="P246" s="124" t="e">
        <f>VLOOKUP(L246,#REF!,3,0)</f>
        <v>#REF!</v>
      </c>
      <c r="Q246" s="125" t="e">
        <f t="shared" si="20"/>
        <v>#REF!</v>
      </c>
      <c r="R246" s="124" t="e">
        <f>VLOOKUP(L246,#REF!,4,0)</f>
        <v>#REF!</v>
      </c>
      <c r="S246" s="125" t="e">
        <f t="shared" si="21"/>
        <v>#REF!</v>
      </c>
      <c r="T246" s="125" t="e">
        <f t="shared" si="22"/>
        <v>#REF!</v>
      </c>
      <c r="U246" s="125" t="e">
        <f t="shared" si="23"/>
        <v>#REF!</v>
      </c>
      <c r="V246" s="125" t="e">
        <f t="shared" si="24"/>
        <v>#REF!</v>
      </c>
      <c r="W246" s="126"/>
      <c r="X246" s="128" t="s">
        <v>499</v>
      </c>
      <c r="Y246" s="126"/>
      <c r="Z246" s="128"/>
      <c r="AA246" s="128"/>
      <c r="AB246" s="128"/>
      <c r="AC246" s="128"/>
      <c r="AD246" s="126" t="s">
        <v>171</v>
      </c>
      <c r="AE246" s="126"/>
      <c r="AF246" s="106" t="s">
        <v>383</v>
      </c>
      <c r="AG246" s="116"/>
    </row>
    <row r="247" spans="1:34" s="33" customFormat="1" ht="17.25" customHeight="1">
      <c r="A247" s="130" t="s">
        <v>513</v>
      </c>
      <c r="B247" s="117" t="s">
        <v>147</v>
      </c>
      <c r="C247" s="118">
        <v>44764</v>
      </c>
      <c r="D247" s="119" t="s">
        <v>148</v>
      </c>
      <c r="E247" s="129" t="s">
        <v>149</v>
      </c>
      <c r="F247" s="120"/>
      <c r="G247" s="120"/>
      <c r="H247" s="120"/>
      <c r="I247" s="120"/>
      <c r="J247" s="120"/>
      <c r="K247" s="130" t="s">
        <v>513</v>
      </c>
      <c r="L247" s="129" t="s">
        <v>23</v>
      </c>
      <c r="M247" s="138">
        <v>1884872</v>
      </c>
      <c r="N247" s="122" t="e">
        <f>M247*VLOOKUP($L247,#REF!,6,0)</f>
        <v>#REF!</v>
      </c>
      <c r="O247" s="123" t="e">
        <f t="shared" si="19"/>
        <v>#REF!</v>
      </c>
      <c r="P247" s="124" t="e">
        <f>VLOOKUP(L247,#REF!,3,0)</f>
        <v>#REF!</v>
      </c>
      <c r="Q247" s="125" t="e">
        <f t="shared" si="20"/>
        <v>#REF!</v>
      </c>
      <c r="R247" s="124" t="e">
        <f>VLOOKUP(L247,#REF!,4,0)</f>
        <v>#REF!</v>
      </c>
      <c r="S247" s="125" t="e">
        <f t="shared" si="21"/>
        <v>#REF!</v>
      </c>
      <c r="T247" s="125" t="e">
        <f t="shared" si="22"/>
        <v>#REF!</v>
      </c>
      <c r="U247" s="125" t="e">
        <f t="shared" si="23"/>
        <v>#REF!</v>
      </c>
      <c r="V247" s="125" t="e">
        <f t="shared" si="24"/>
        <v>#REF!</v>
      </c>
      <c r="W247" s="126"/>
      <c r="X247" s="128" t="s">
        <v>499</v>
      </c>
      <c r="Y247" s="126"/>
      <c r="Z247" s="128"/>
      <c r="AA247" s="128"/>
      <c r="AB247" s="128"/>
      <c r="AC247" s="128"/>
      <c r="AD247" s="126" t="s">
        <v>171</v>
      </c>
      <c r="AE247" s="126"/>
      <c r="AF247" s="106" t="s">
        <v>383</v>
      </c>
      <c r="AG247" s="116"/>
    </row>
    <row r="248" spans="1:34" s="34" customFormat="1" ht="17.25" customHeight="1">
      <c r="A248" s="130" t="s">
        <v>514</v>
      </c>
      <c r="B248" s="153" t="s">
        <v>147</v>
      </c>
      <c r="C248" s="118">
        <v>44764</v>
      </c>
      <c r="D248" s="119" t="s">
        <v>148</v>
      </c>
      <c r="E248" s="129" t="s">
        <v>149</v>
      </c>
      <c r="F248" s="154"/>
      <c r="G248" s="154"/>
      <c r="H248" s="154"/>
      <c r="I248" s="154"/>
      <c r="J248" s="154"/>
      <c r="K248" s="130" t="s">
        <v>514</v>
      </c>
      <c r="L248" s="129" t="s">
        <v>23</v>
      </c>
      <c r="M248" s="143">
        <v>958148</v>
      </c>
      <c r="N248" s="122" t="e">
        <f>M248*VLOOKUP($L248,#REF!,6,0)</f>
        <v>#REF!</v>
      </c>
      <c r="O248" s="123" t="e">
        <f t="shared" si="19"/>
        <v>#REF!</v>
      </c>
      <c r="P248" s="124" t="e">
        <f>VLOOKUP(L248,#REF!,3,0)</f>
        <v>#REF!</v>
      </c>
      <c r="Q248" s="125" t="e">
        <f t="shared" si="20"/>
        <v>#REF!</v>
      </c>
      <c r="R248" s="124" t="e">
        <f>VLOOKUP(L248,#REF!,4,0)</f>
        <v>#REF!</v>
      </c>
      <c r="S248" s="125" t="e">
        <f t="shared" si="21"/>
        <v>#REF!</v>
      </c>
      <c r="T248" s="125" t="e">
        <f t="shared" si="22"/>
        <v>#REF!</v>
      </c>
      <c r="U248" s="125" t="e">
        <f t="shared" si="23"/>
        <v>#REF!</v>
      </c>
      <c r="V248" s="125" t="e">
        <f t="shared" si="24"/>
        <v>#REF!</v>
      </c>
      <c r="W248" s="125"/>
      <c r="X248" s="128" t="s">
        <v>499</v>
      </c>
      <c r="Y248" s="125"/>
      <c r="Z248" s="157"/>
      <c r="AA248" s="157"/>
      <c r="AB248" s="157"/>
      <c r="AC248" s="157"/>
      <c r="AD248" s="126" t="s">
        <v>171</v>
      </c>
      <c r="AE248" s="125"/>
      <c r="AF248" s="106" t="s">
        <v>383</v>
      </c>
      <c r="AG248" s="156"/>
    </row>
    <row r="249" spans="1:34" s="33" customFormat="1" ht="17.25" customHeight="1">
      <c r="A249" s="130" t="s">
        <v>515</v>
      </c>
      <c r="B249" s="117" t="s">
        <v>147</v>
      </c>
      <c r="C249" s="118">
        <v>44764</v>
      </c>
      <c r="D249" s="119" t="s">
        <v>148</v>
      </c>
      <c r="E249" s="129" t="s">
        <v>149</v>
      </c>
      <c r="F249" s="120"/>
      <c r="G249" s="120"/>
      <c r="H249" s="120"/>
      <c r="I249" s="120"/>
      <c r="J249" s="120"/>
      <c r="K249" s="130" t="s">
        <v>515</v>
      </c>
      <c r="L249" s="129" t="s">
        <v>23</v>
      </c>
      <c r="M249" s="140">
        <v>1221098</v>
      </c>
      <c r="N249" s="122" t="e">
        <f>M249*VLOOKUP($L249,#REF!,6,0)</f>
        <v>#REF!</v>
      </c>
      <c r="O249" s="123" t="e">
        <f t="shared" si="19"/>
        <v>#REF!</v>
      </c>
      <c r="P249" s="124" t="e">
        <f>VLOOKUP(L249,#REF!,3,0)</f>
        <v>#REF!</v>
      </c>
      <c r="Q249" s="125" t="e">
        <f t="shared" si="20"/>
        <v>#REF!</v>
      </c>
      <c r="R249" s="124" t="e">
        <f>VLOOKUP(L249,#REF!,4,0)</f>
        <v>#REF!</v>
      </c>
      <c r="S249" s="125" t="e">
        <f t="shared" si="21"/>
        <v>#REF!</v>
      </c>
      <c r="T249" s="125" t="e">
        <f t="shared" si="22"/>
        <v>#REF!</v>
      </c>
      <c r="U249" s="125" t="e">
        <f t="shared" si="23"/>
        <v>#REF!</v>
      </c>
      <c r="V249" s="125" t="e">
        <f t="shared" si="24"/>
        <v>#REF!</v>
      </c>
      <c r="W249" s="126"/>
      <c r="X249" s="128" t="s">
        <v>499</v>
      </c>
      <c r="Y249" s="126"/>
      <c r="Z249" s="128"/>
      <c r="AA249" s="128"/>
      <c r="AB249" s="128"/>
      <c r="AC249" s="128"/>
      <c r="AD249" s="126" t="s">
        <v>171</v>
      </c>
      <c r="AE249" s="126"/>
      <c r="AF249" s="106" t="s">
        <v>383</v>
      </c>
      <c r="AG249" s="116"/>
    </row>
    <row r="250" spans="1:34" s="33" customFormat="1" ht="17.25" customHeight="1">
      <c r="A250" s="33" t="s">
        <v>516</v>
      </c>
      <c r="B250" s="117" t="s">
        <v>147</v>
      </c>
      <c r="C250" s="118">
        <v>44764</v>
      </c>
      <c r="D250" s="119" t="s">
        <v>157</v>
      </c>
      <c r="E250" s="193" t="s">
        <v>158</v>
      </c>
      <c r="F250" s="120"/>
      <c r="G250" s="120"/>
      <c r="H250" s="120"/>
      <c r="I250" s="120"/>
      <c r="J250" s="120"/>
      <c r="K250" s="33" t="s">
        <v>516</v>
      </c>
      <c r="L250" s="129" t="s">
        <v>48</v>
      </c>
      <c r="M250" s="140">
        <v>2588405</v>
      </c>
      <c r="N250" s="122" t="e">
        <f>M250*VLOOKUP($L250,#REF!,6,0)</f>
        <v>#REF!</v>
      </c>
      <c r="O250" s="123" t="e">
        <f t="shared" si="19"/>
        <v>#REF!</v>
      </c>
      <c r="P250" s="124" t="e">
        <f>VLOOKUP(L250,#REF!,3,0)</f>
        <v>#REF!</v>
      </c>
      <c r="Q250" s="125" t="e">
        <f t="shared" si="20"/>
        <v>#REF!</v>
      </c>
      <c r="R250" s="124" t="e">
        <f>VLOOKUP(L250,#REF!,4,0)</f>
        <v>#REF!</v>
      </c>
      <c r="S250" s="125" t="e">
        <f t="shared" si="21"/>
        <v>#REF!</v>
      </c>
      <c r="T250" s="125" t="e">
        <f t="shared" si="22"/>
        <v>#REF!</v>
      </c>
      <c r="U250" s="125" t="e">
        <f t="shared" si="23"/>
        <v>#REF!</v>
      </c>
      <c r="V250" s="125" t="e">
        <f t="shared" si="24"/>
        <v>#REF!</v>
      </c>
      <c r="W250" s="126"/>
      <c r="X250" s="128" t="s">
        <v>517</v>
      </c>
      <c r="Y250" s="126"/>
      <c r="Z250" s="128"/>
      <c r="AA250" s="128"/>
      <c r="AB250" s="128"/>
      <c r="AC250" s="128"/>
      <c r="AD250" s="126" t="s">
        <v>171</v>
      </c>
      <c r="AE250" s="126"/>
      <c r="AF250" s="129"/>
      <c r="AG250" s="116"/>
    </row>
    <row r="251" spans="1:34" s="33" customFormat="1" ht="17.25" customHeight="1">
      <c r="A251" s="33" t="s">
        <v>518</v>
      </c>
      <c r="B251" s="117" t="s">
        <v>147</v>
      </c>
      <c r="C251" s="118">
        <v>44764</v>
      </c>
      <c r="D251" s="119" t="s">
        <v>157</v>
      </c>
      <c r="E251" s="193" t="s">
        <v>158</v>
      </c>
      <c r="F251" s="120"/>
      <c r="G251" s="120"/>
      <c r="H251" s="120"/>
      <c r="I251" s="120"/>
      <c r="J251" s="120"/>
      <c r="K251" s="33" t="s">
        <v>518</v>
      </c>
      <c r="L251" s="129" t="s">
        <v>48</v>
      </c>
      <c r="M251" s="140">
        <v>1169330</v>
      </c>
      <c r="N251" s="122" t="e">
        <f>M251*VLOOKUP($L251,#REF!,6,0)</f>
        <v>#REF!</v>
      </c>
      <c r="O251" s="123" t="e">
        <f t="shared" si="19"/>
        <v>#REF!</v>
      </c>
      <c r="P251" s="124" t="e">
        <f>VLOOKUP(L251,#REF!,3,0)</f>
        <v>#REF!</v>
      </c>
      <c r="Q251" s="125" t="e">
        <f t="shared" si="20"/>
        <v>#REF!</v>
      </c>
      <c r="R251" s="124" t="e">
        <f>VLOOKUP(L251,#REF!,4,0)</f>
        <v>#REF!</v>
      </c>
      <c r="S251" s="125" t="e">
        <f t="shared" si="21"/>
        <v>#REF!</v>
      </c>
      <c r="T251" s="125" t="e">
        <f t="shared" si="22"/>
        <v>#REF!</v>
      </c>
      <c r="U251" s="125" t="e">
        <f t="shared" si="23"/>
        <v>#REF!</v>
      </c>
      <c r="V251" s="125" t="e">
        <f t="shared" si="24"/>
        <v>#REF!</v>
      </c>
      <c r="W251" s="126"/>
      <c r="X251" s="128" t="s">
        <v>519</v>
      </c>
      <c r="Y251" s="126"/>
      <c r="Z251" s="128"/>
      <c r="AA251" s="128"/>
      <c r="AB251" s="128"/>
      <c r="AC251" s="128"/>
      <c r="AD251" s="126" t="s">
        <v>171</v>
      </c>
      <c r="AE251" s="126"/>
      <c r="AF251" s="129"/>
      <c r="AG251" s="116"/>
    </row>
    <row r="252" spans="1:34" s="33" customFormat="1" ht="17.25" customHeight="1">
      <c r="A252" s="33" t="s">
        <v>520</v>
      </c>
      <c r="B252" s="117" t="s">
        <v>147</v>
      </c>
      <c r="C252" s="118">
        <v>44764</v>
      </c>
      <c r="D252" s="119" t="s">
        <v>157</v>
      </c>
      <c r="E252" s="193" t="s">
        <v>158</v>
      </c>
      <c r="F252" s="120"/>
      <c r="G252" s="120"/>
      <c r="H252" s="120"/>
      <c r="I252" s="120"/>
      <c r="J252" s="120"/>
      <c r="K252" s="33" t="s">
        <v>520</v>
      </c>
      <c r="L252" s="129" t="s">
        <v>48</v>
      </c>
      <c r="M252" s="138">
        <v>1392905</v>
      </c>
      <c r="N252" s="122" t="e">
        <f>M252*VLOOKUP($L252,#REF!,6,0)</f>
        <v>#REF!</v>
      </c>
      <c r="O252" s="123" t="e">
        <f t="shared" si="19"/>
        <v>#REF!</v>
      </c>
      <c r="P252" s="124" t="e">
        <f>VLOOKUP(L252,#REF!,3,0)</f>
        <v>#REF!</v>
      </c>
      <c r="Q252" s="125" t="e">
        <f t="shared" si="20"/>
        <v>#REF!</v>
      </c>
      <c r="R252" s="124" t="e">
        <f>VLOOKUP(L252,#REF!,4,0)</f>
        <v>#REF!</v>
      </c>
      <c r="S252" s="125" t="e">
        <f t="shared" si="21"/>
        <v>#REF!</v>
      </c>
      <c r="T252" s="125" t="e">
        <f t="shared" si="22"/>
        <v>#REF!</v>
      </c>
      <c r="U252" s="125" t="e">
        <f t="shared" si="23"/>
        <v>#REF!</v>
      </c>
      <c r="V252" s="125" t="e">
        <f t="shared" si="24"/>
        <v>#REF!</v>
      </c>
      <c r="W252" s="126"/>
      <c r="X252" s="128" t="s">
        <v>521</v>
      </c>
      <c r="Y252" s="126"/>
      <c r="Z252" s="128"/>
      <c r="AA252" s="128"/>
      <c r="AB252" s="128"/>
      <c r="AC252" s="128"/>
      <c r="AD252" s="126" t="s">
        <v>171</v>
      </c>
      <c r="AE252" s="126"/>
      <c r="AF252" s="129"/>
      <c r="AG252" s="116"/>
    </row>
    <row r="253" spans="1:34" s="31" customFormat="1" ht="17.25" customHeight="1">
      <c r="A253" s="31" t="s">
        <v>522</v>
      </c>
      <c r="B253" s="100" t="s">
        <v>147</v>
      </c>
      <c r="C253" s="150">
        <v>44764</v>
      </c>
      <c r="D253" s="101" t="s">
        <v>175</v>
      </c>
      <c r="E253" s="194" t="s">
        <v>188</v>
      </c>
      <c r="F253" s="102"/>
      <c r="G253" s="102"/>
      <c r="H253" s="102"/>
      <c r="I253" s="102"/>
      <c r="J253" s="102"/>
      <c r="K253" s="31" t="s">
        <v>522</v>
      </c>
      <c r="L253" s="106" t="s">
        <v>50</v>
      </c>
      <c r="M253" s="151">
        <v>2000000</v>
      </c>
      <c r="N253" s="91" t="e">
        <f>M253*VLOOKUP($L253,#REF!,6,0)</f>
        <v>#REF!</v>
      </c>
      <c r="O253" s="90" t="e">
        <f t="shared" si="19"/>
        <v>#REF!</v>
      </c>
      <c r="P253" s="92" t="e">
        <f>VLOOKUP(L253,#REF!,3,0)</f>
        <v>#REF!</v>
      </c>
      <c r="Q253" s="93" t="e">
        <f t="shared" si="20"/>
        <v>#REF!</v>
      </c>
      <c r="R253" s="92" t="e">
        <f>VLOOKUP(L253,#REF!,4,0)</f>
        <v>#REF!</v>
      </c>
      <c r="S253" s="93" t="e">
        <f t="shared" si="21"/>
        <v>#REF!</v>
      </c>
      <c r="T253" s="93" t="e">
        <f t="shared" si="22"/>
        <v>#REF!</v>
      </c>
      <c r="U253" s="93" t="e">
        <f t="shared" si="23"/>
        <v>#REF!</v>
      </c>
      <c r="V253" s="93" t="e">
        <f t="shared" si="24"/>
        <v>#REF!</v>
      </c>
      <c r="W253" s="105"/>
      <c r="X253" s="152" t="s">
        <v>523</v>
      </c>
      <c r="Y253" s="105"/>
      <c r="Z253" s="152" t="s">
        <v>524</v>
      </c>
      <c r="AA253" s="152" t="s">
        <v>525</v>
      </c>
      <c r="AB253" s="152" t="s">
        <v>526</v>
      </c>
      <c r="AC253" s="152" t="s">
        <v>526</v>
      </c>
      <c r="AD253" s="105" t="s">
        <v>527</v>
      </c>
      <c r="AE253" s="105"/>
      <c r="AF253" s="106"/>
      <c r="AG253" s="107"/>
    </row>
    <row r="254" spans="1:34" s="42" customFormat="1" ht="17.25" customHeight="1">
      <c r="A254" s="42" t="s">
        <v>528</v>
      </c>
      <c r="B254" s="195" t="s">
        <v>147</v>
      </c>
      <c r="C254" s="196">
        <v>44764</v>
      </c>
      <c r="D254" s="197" t="s">
        <v>148</v>
      </c>
      <c r="E254" s="198" t="s">
        <v>149</v>
      </c>
      <c r="F254" s="199"/>
      <c r="G254" s="199"/>
      <c r="H254" s="199"/>
      <c r="I254" s="199"/>
      <c r="J254" s="199"/>
      <c r="K254" s="42" t="s">
        <v>528</v>
      </c>
      <c r="L254" s="198" t="s">
        <v>529</v>
      </c>
      <c r="M254" s="200">
        <v>-1500000</v>
      </c>
      <c r="N254" s="201" t="e">
        <f>M254*VLOOKUP($L254,#REF!,6,0)</f>
        <v>#REF!</v>
      </c>
      <c r="O254" s="202" t="e">
        <f t="shared" si="19"/>
        <v>#REF!</v>
      </c>
      <c r="P254" s="203" t="e">
        <f>VLOOKUP(L254,#REF!,3,0)</f>
        <v>#REF!</v>
      </c>
      <c r="Q254" s="204" t="e">
        <f t="shared" si="20"/>
        <v>#REF!</v>
      </c>
      <c r="R254" s="203" t="e">
        <f>VLOOKUP(L254,#REF!,4,0)</f>
        <v>#REF!</v>
      </c>
      <c r="S254" s="204" t="e">
        <f t="shared" si="21"/>
        <v>#REF!</v>
      </c>
      <c r="T254" s="204" t="e">
        <f t="shared" si="22"/>
        <v>#REF!</v>
      </c>
      <c r="U254" s="204" t="e">
        <f t="shared" si="23"/>
        <v>#REF!</v>
      </c>
      <c r="V254" s="204" t="e">
        <f t="shared" si="24"/>
        <v>#REF!</v>
      </c>
      <c r="W254" s="205"/>
      <c r="X254" s="206" t="s">
        <v>530</v>
      </c>
      <c r="Y254" s="205"/>
      <c r="Z254" s="152" t="s">
        <v>531</v>
      </c>
      <c r="AA254" s="206" t="s">
        <v>532</v>
      </c>
      <c r="AB254" s="152" t="s">
        <v>533</v>
      </c>
      <c r="AC254" s="152" t="s">
        <v>534</v>
      </c>
      <c r="AD254" s="105" t="s">
        <v>527</v>
      </c>
      <c r="AE254" s="205"/>
      <c r="AF254" s="106" t="s">
        <v>383</v>
      </c>
      <c r="AG254" s="207"/>
    </row>
    <row r="255" spans="1:34" s="42" customFormat="1" ht="17.25" customHeight="1">
      <c r="A255" s="42" t="s">
        <v>535</v>
      </c>
      <c r="B255" s="195" t="s">
        <v>147</v>
      </c>
      <c r="C255" s="196">
        <v>44764</v>
      </c>
      <c r="D255" s="197" t="s">
        <v>148</v>
      </c>
      <c r="E255" s="198" t="s">
        <v>149</v>
      </c>
      <c r="F255" s="199"/>
      <c r="G255" s="199"/>
      <c r="H255" s="199"/>
      <c r="I255" s="199"/>
      <c r="J255" s="199"/>
      <c r="K255" s="42" t="s">
        <v>535</v>
      </c>
      <c r="L255" s="198" t="s">
        <v>314</v>
      </c>
      <c r="M255" s="200">
        <v>1500000</v>
      </c>
      <c r="N255" s="201" t="e">
        <f>M255*VLOOKUP($L255,#REF!,6,0)</f>
        <v>#REF!</v>
      </c>
      <c r="O255" s="202" t="e">
        <f t="shared" si="19"/>
        <v>#REF!</v>
      </c>
      <c r="P255" s="203" t="e">
        <f>VLOOKUP(L255,#REF!,3,0)</f>
        <v>#REF!</v>
      </c>
      <c r="Q255" s="204" t="e">
        <f t="shared" si="20"/>
        <v>#REF!</v>
      </c>
      <c r="R255" s="203" t="e">
        <f>VLOOKUP(L255,#REF!,4,0)</f>
        <v>#REF!</v>
      </c>
      <c r="S255" s="204" t="e">
        <f t="shared" si="21"/>
        <v>#REF!</v>
      </c>
      <c r="T255" s="204" t="e">
        <f t="shared" si="22"/>
        <v>#REF!</v>
      </c>
      <c r="U255" s="204" t="e">
        <f t="shared" si="23"/>
        <v>#REF!</v>
      </c>
      <c r="V255" s="204" t="e">
        <f t="shared" si="24"/>
        <v>#REF!</v>
      </c>
      <c r="W255" s="205"/>
      <c r="X255" s="206" t="s">
        <v>530</v>
      </c>
      <c r="Y255" s="205"/>
      <c r="Z255" s="152" t="s">
        <v>536</v>
      </c>
      <c r="AA255" s="152" t="s">
        <v>537</v>
      </c>
      <c r="AB255" s="152" t="s">
        <v>533</v>
      </c>
      <c r="AC255" s="152" t="s">
        <v>534</v>
      </c>
      <c r="AD255" s="105" t="s">
        <v>527</v>
      </c>
      <c r="AE255" s="205"/>
      <c r="AF255" s="106" t="s">
        <v>383</v>
      </c>
      <c r="AG255" s="207"/>
    </row>
    <row r="256" spans="1:34" s="33" customFormat="1" ht="17.25" customHeight="1">
      <c r="A256" s="33" t="s">
        <v>538</v>
      </c>
      <c r="B256" s="117" t="s">
        <v>147</v>
      </c>
      <c r="C256" s="118">
        <v>44767</v>
      </c>
      <c r="D256" s="119" t="s">
        <v>157</v>
      </c>
      <c r="E256" s="193" t="s">
        <v>158</v>
      </c>
      <c r="F256" s="120"/>
      <c r="G256" s="120"/>
      <c r="H256" s="120"/>
      <c r="I256" s="120"/>
      <c r="J256" s="120"/>
      <c r="K256" s="33" t="s">
        <v>538</v>
      </c>
      <c r="L256" s="129" t="s">
        <v>23</v>
      </c>
      <c r="M256" s="138">
        <v>2348150</v>
      </c>
      <c r="N256" s="122" t="e">
        <f>M256*VLOOKUP($L256,#REF!,6,0)</f>
        <v>#REF!</v>
      </c>
      <c r="O256" s="123" t="e">
        <f t="shared" si="19"/>
        <v>#REF!</v>
      </c>
      <c r="P256" s="124" t="e">
        <f>VLOOKUP(L256,#REF!,3,0)</f>
        <v>#REF!</v>
      </c>
      <c r="Q256" s="125" t="e">
        <f t="shared" si="20"/>
        <v>#REF!</v>
      </c>
      <c r="R256" s="124" t="e">
        <f>VLOOKUP(L256,#REF!,4,0)</f>
        <v>#REF!</v>
      </c>
      <c r="S256" s="125" t="e">
        <f t="shared" si="21"/>
        <v>#REF!</v>
      </c>
      <c r="T256" s="125" t="e">
        <f t="shared" si="22"/>
        <v>#REF!</v>
      </c>
      <c r="U256" s="125" t="e">
        <f t="shared" si="23"/>
        <v>#REF!</v>
      </c>
      <c r="V256" s="125" t="e">
        <f t="shared" si="24"/>
        <v>#REF!</v>
      </c>
      <c r="W256" s="126"/>
      <c r="X256" s="128" t="s">
        <v>539</v>
      </c>
      <c r="Y256" s="126"/>
      <c r="Z256" s="128"/>
      <c r="AA256" s="128"/>
      <c r="AB256" s="128"/>
      <c r="AC256" s="128"/>
      <c r="AD256" s="126" t="s">
        <v>171</v>
      </c>
      <c r="AE256" s="126"/>
      <c r="AF256" s="129"/>
      <c r="AG256" s="116"/>
    </row>
    <row r="257" spans="1:33" s="33" customFormat="1" ht="17.25" customHeight="1">
      <c r="A257" s="33" t="s">
        <v>366</v>
      </c>
      <c r="B257" s="117" t="s">
        <v>147</v>
      </c>
      <c r="C257" s="118">
        <v>44767</v>
      </c>
      <c r="D257" s="119" t="s">
        <v>157</v>
      </c>
      <c r="E257" s="193" t="s">
        <v>158</v>
      </c>
      <c r="F257" s="120"/>
      <c r="G257" s="120"/>
      <c r="H257" s="120"/>
      <c r="I257" s="120"/>
      <c r="J257" s="120"/>
      <c r="K257" s="33" t="s">
        <v>366</v>
      </c>
      <c r="L257" s="129" t="s">
        <v>169</v>
      </c>
      <c r="M257" s="138">
        <v>16876712</v>
      </c>
      <c r="N257" s="122" t="e">
        <f>M257*VLOOKUP($L257,#REF!,6,0)</f>
        <v>#REF!</v>
      </c>
      <c r="O257" s="123" t="e">
        <f t="shared" si="19"/>
        <v>#REF!</v>
      </c>
      <c r="P257" s="124" t="e">
        <f>VLOOKUP(L257,#REF!,3,0)</f>
        <v>#REF!</v>
      </c>
      <c r="Q257" s="125" t="e">
        <f t="shared" si="20"/>
        <v>#REF!</v>
      </c>
      <c r="R257" s="124" t="e">
        <f>VLOOKUP(L257,#REF!,4,0)</f>
        <v>#REF!</v>
      </c>
      <c r="S257" s="125" t="e">
        <f t="shared" si="21"/>
        <v>#REF!</v>
      </c>
      <c r="T257" s="125" t="e">
        <f t="shared" si="22"/>
        <v>#REF!</v>
      </c>
      <c r="U257" s="125" t="e">
        <f t="shared" si="23"/>
        <v>#REF!</v>
      </c>
      <c r="V257" s="125" t="e">
        <f t="shared" si="24"/>
        <v>#REF!</v>
      </c>
      <c r="W257" s="126"/>
      <c r="X257" s="128" t="s">
        <v>540</v>
      </c>
      <c r="Y257" s="126"/>
      <c r="Z257" s="128"/>
      <c r="AA257" s="128"/>
      <c r="AB257" s="128"/>
      <c r="AC257" s="128"/>
      <c r="AD257" s="126" t="s">
        <v>171</v>
      </c>
      <c r="AE257" s="126"/>
      <c r="AF257" s="129"/>
      <c r="AG257" s="116"/>
    </row>
    <row r="258" spans="1:33" s="33" customFormat="1" ht="17.25" customHeight="1">
      <c r="A258" s="33" t="s">
        <v>541</v>
      </c>
      <c r="B258" s="117" t="s">
        <v>147</v>
      </c>
      <c r="C258" s="118">
        <v>44767</v>
      </c>
      <c r="D258" s="119" t="s">
        <v>157</v>
      </c>
      <c r="E258" s="193" t="s">
        <v>158</v>
      </c>
      <c r="F258" s="120"/>
      <c r="G258" s="120"/>
      <c r="H258" s="120"/>
      <c r="I258" s="120"/>
      <c r="J258" s="120"/>
      <c r="K258" s="33" t="s">
        <v>541</v>
      </c>
      <c r="L258" s="129" t="s">
        <v>169</v>
      </c>
      <c r="M258" s="138">
        <v>70000000</v>
      </c>
      <c r="N258" s="122" t="e">
        <f>M258*VLOOKUP($L258,#REF!,6,0)</f>
        <v>#REF!</v>
      </c>
      <c r="O258" s="123" t="e">
        <f t="shared" si="19"/>
        <v>#REF!</v>
      </c>
      <c r="P258" s="124" t="e">
        <f>VLOOKUP(L258,#REF!,3,0)</f>
        <v>#REF!</v>
      </c>
      <c r="Q258" s="125" t="e">
        <f t="shared" si="20"/>
        <v>#REF!</v>
      </c>
      <c r="R258" s="124" t="e">
        <f>VLOOKUP(L258,#REF!,4,0)</f>
        <v>#REF!</v>
      </c>
      <c r="S258" s="125" t="e">
        <f t="shared" si="21"/>
        <v>#REF!</v>
      </c>
      <c r="T258" s="125" t="e">
        <f t="shared" si="22"/>
        <v>#REF!</v>
      </c>
      <c r="U258" s="125" t="e">
        <f t="shared" si="23"/>
        <v>#REF!</v>
      </c>
      <c r="V258" s="125" t="e">
        <f t="shared" si="24"/>
        <v>#REF!</v>
      </c>
      <c r="W258" s="126"/>
      <c r="X258" s="128" t="s">
        <v>542</v>
      </c>
      <c r="Y258" s="126"/>
      <c r="Z258" s="128"/>
      <c r="AA258" s="128"/>
      <c r="AB258" s="128"/>
      <c r="AC258" s="128"/>
      <c r="AD258" s="126" t="s">
        <v>171</v>
      </c>
      <c r="AE258" s="126"/>
      <c r="AF258" s="129"/>
      <c r="AG258" s="116"/>
    </row>
    <row r="259" spans="1:33" s="33" customFormat="1" ht="17.25" customHeight="1">
      <c r="A259" s="33" t="s">
        <v>543</v>
      </c>
      <c r="B259" s="117" t="s">
        <v>147</v>
      </c>
      <c r="C259" s="118">
        <v>44767</v>
      </c>
      <c r="D259" s="119" t="s">
        <v>157</v>
      </c>
      <c r="E259" s="193" t="s">
        <v>158</v>
      </c>
      <c r="F259" s="120"/>
      <c r="G259" s="120"/>
      <c r="H259" s="120"/>
      <c r="I259" s="120"/>
      <c r="J259" s="120"/>
      <c r="K259" s="33" t="s">
        <v>543</v>
      </c>
      <c r="L259" s="129" t="s">
        <v>48</v>
      </c>
      <c r="M259" s="138">
        <v>220000</v>
      </c>
      <c r="N259" s="122" t="e">
        <f>M259*VLOOKUP($L259,#REF!,6,0)</f>
        <v>#REF!</v>
      </c>
      <c r="O259" s="123" t="e">
        <f t="shared" si="19"/>
        <v>#REF!</v>
      </c>
      <c r="P259" s="124" t="e">
        <f>VLOOKUP(L259,#REF!,3,0)</f>
        <v>#REF!</v>
      </c>
      <c r="Q259" s="125" t="e">
        <f t="shared" si="20"/>
        <v>#REF!</v>
      </c>
      <c r="R259" s="124" t="e">
        <f>VLOOKUP(L259,#REF!,4,0)</f>
        <v>#REF!</v>
      </c>
      <c r="S259" s="125" t="e">
        <f t="shared" si="21"/>
        <v>#REF!</v>
      </c>
      <c r="T259" s="125" t="e">
        <f t="shared" si="22"/>
        <v>#REF!</v>
      </c>
      <c r="U259" s="125" t="e">
        <f t="shared" si="23"/>
        <v>#REF!</v>
      </c>
      <c r="V259" s="125" t="e">
        <f t="shared" si="24"/>
        <v>#REF!</v>
      </c>
      <c r="W259" s="126"/>
      <c r="X259" s="128" t="s">
        <v>544</v>
      </c>
      <c r="Y259" s="126"/>
      <c r="Z259" s="128"/>
      <c r="AA259" s="128"/>
      <c r="AB259" s="128"/>
      <c r="AC259" s="128"/>
      <c r="AD259" s="126" t="s">
        <v>171</v>
      </c>
      <c r="AE259" s="126"/>
      <c r="AF259" s="129"/>
      <c r="AG259" s="116"/>
    </row>
    <row r="260" spans="1:33" s="33" customFormat="1" ht="17.25" customHeight="1">
      <c r="A260" s="148" t="s">
        <v>545</v>
      </c>
      <c r="B260" s="117" t="s">
        <v>147</v>
      </c>
      <c r="C260" s="118">
        <v>44767</v>
      </c>
      <c r="D260" s="119" t="s">
        <v>157</v>
      </c>
      <c r="E260" s="193" t="s">
        <v>158</v>
      </c>
      <c r="F260" s="120"/>
      <c r="G260" s="120"/>
      <c r="H260" s="120"/>
      <c r="I260" s="120"/>
      <c r="J260" s="120"/>
      <c r="K260" s="148" t="s">
        <v>545</v>
      </c>
      <c r="L260" s="129" t="s">
        <v>48</v>
      </c>
      <c r="M260" s="138">
        <v>220000</v>
      </c>
      <c r="N260" s="122" t="e">
        <f>M260*VLOOKUP($L260,#REF!,6,0)</f>
        <v>#REF!</v>
      </c>
      <c r="O260" s="123" t="e">
        <f t="shared" si="19"/>
        <v>#REF!</v>
      </c>
      <c r="P260" s="124" t="e">
        <f>VLOOKUP(L260,#REF!,3,0)</f>
        <v>#REF!</v>
      </c>
      <c r="Q260" s="125" t="e">
        <f t="shared" si="20"/>
        <v>#REF!</v>
      </c>
      <c r="R260" s="124" t="e">
        <f>VLOOKUP(L260,#REF!,4,0)</f>
        <v>#REF!</v>
      </c>
      <c r="S260" s="125" t="e">
        <f t="shared" si="21"/>
        <v>#REF!</v>
      </c>
      <c r="T260" s="125" t="e">
        <f t="shared" si="22"/>
        <v>#REF!</v>
      </c>
      <c r="U260" s="125" t="e">
        <f t="shared" si="23"/>
        <v>#REF!</v>
      </c>
      <c r="V260" s="125" t="e">
        <f t="shared" si="24"/>
        <v>#REF!</v>
      </c>
      <c r="W260" s="126"/>
      <c r="X260" s="128" t="s">
        <v>544</v>
      </c>
      <c r="Y260" s="126"/>
      <c r="Z260" s="128"/>
      <c r="AA260" s="128"/>
      <c r="AB260" s="128"/>
      <c r="AC260" s="128"/>
      <c r="AD260" s="126" t="s">
        <v>171</v>
      </c>
      <c r="AE260" s="126"/>
      <c r="AF260" s="129"/>
      <c r="AG260" s="116"/>
    </row>
    <row r="261" spans="1:33" s="33" customFormat="1" ht="17.25" customHeight="1">
      <c r="A261" s="174" t="s">
        <v>546</v>
      </c>
      <c r="B261" s="117" t="s">
        <v>147</v>
      </c>
      <c r="C261" s="118">
        <v>44767</v>
      </c>
      <c r="D261" s="119" t="s">
        <v>155</v>
      </c>
      <c r="E261" s="193" t="s">
        <v>168</v>
      </c>
      <c r="F261" s="120"/>
      <c r="G261" s="120"/>
      <c r="H261" s="120"/>
      <c r="I261" s="120"/>
      <c r="J261" s="120"/>
      <c r="K261" s="174" t="s">
        <v>546</v>
      </c>
      <c r="L261" s="350" t="s">
        <v>52</v>
      </c>
      <c r="M261" s="143">
        <v>1627564</v>
      </c>
      <c r="N261" s="122" t="e">
        <f>M261*VLOOKUP($L261,#REF!,6,0)</f>
        <v>#REF!</v>
      </c>
      <c r="O261" s="123" t="e">
        <f t="shared" si="19"/>
        <v>#REF!</v>
      </c>
      <c r="P261" s="124" t="e">
        <f>VLOOKUP(L261,#REF!,3,0)</f>
        <v>#REF!</v>
      </c>
      <c r="Q261" s="125" t="e">
        <f t="shared" si="20"/>
        <v>#REF!</v>
      </c>
      <c r="R261" s="124" t="e">
        <f>VLOOKUP(L261,#REF!,4,0)</f>
        <v>#REF!</v>
      </c>
      <c r="S261" s="125" t="e">
        <f t="shared" si="21"/>
        <v>#REF!</v>
      </c>
      <c r="T261" s="125" t="e">
        <f t="shared" si="22"/>
        <v>#REF!</v>
      </c>
      <c r="U261" s="125" t="e">
        <f t="shared" si="23"/>
        <v>#REF!</v>
      </c>
      <c r="V261" s="125" t="e">
        <f t="shared" si="24"/>
        <v>#REF!</v>
      </c>
      <c r="W261" s="126"/>
      <c r="X261" s="128" t="s">
        <v>547</v>
      </c>
      <c r="Y261" s="126"/>
      <c r="Z261" s="128"/>
      <c r="AA261" s="128"/>
      <c r="AB261" s="128"/>
      <c r="AC261" s="128"/>
      <c r="AD261" s="126" t="s">
        <v>171</v>
      </c>
      <c r="AE261" s="126"/>
      <c r="AF261" s="129"/>
      <c r="AG261" s="116"/>
    </row>
    <row r="262" spans="1:33" s="33" customFormat="1" ht="17.25" customHeight="1">
      <c r="A262" s="144" t="s">
        <v>548</v>
      </c>
      <c r="B262" s="117" t="s">
        <v>147</v>
      </c>
      <c r="C262" s="118">
        <v>44767</v>
      </c>
      <c r="D262" s="119" t="s">
        <v>155</v>
      </c>
      <c r="E262" s="193" t="s">
        <v>168</v>
      </c>
      <c r="F262" s="120"/>
      <c r="G262" s="120"/>
      <c r="H262" s="120"/>
      <c r="I262" s="120"/>
      <c r="J262" s="120"/>
      <c r="K262" s="144" t="s">
        <v>548</v>
      </c>
      <c r="L262" s="129" t="s">
        <v>296</v>
      </c>
      <c r="M262" s="143">
        <v>32841159</v>
      </c>
      <c r="N262" s="122" t="e">
        <f>M262*VLOOKUP($L262,#REF!,6,0)</f>
        <v>#REF!</v>
      </c>
      <c r="O262" s="123" t="e">
        <f t="shared" si="19"/>
        <v>#REF!</v>
      </c>
      <c r="P262" s="124" t="e">
        <f>VLOOKUP(L262,#REF!,3,0)</f>
        <v>#REF!</v>
      </c>
      <c r="Q262" s="125" t="e">
        <f t="shared" si="20"/>
        <v>#REF!</v>
      </c>
      <c r="R262" s="124" t="e">
        <f>VLOOKUP(L262,#REF!,4,0)</f>
        <v>#REF!</v>
      </c>
      <c r="S262" s="125" t="e">
        <f t="shared" si="21"/>
        <v>#REF!</v>
      </c>
      <c r="T262" s="125" t="e">
        <f t="shared" si="22"/>
        <v>#REF!</v>
      </c>
      <c r="U262" s="125" t="e">
        <f t="shared" si="23"/>
        <v>#REF!</v>
      </c>
      <c r="V262" s="125" t="e">
        <f t="shared" si="24"/>
        <v>#REF!</v>
      </c>
      <c r="W262" s="126"/>
      <c r="X262" s="128" t="s">
        <v>549</v>
      </c>
      <c r="Y262" s="126"/>
      <c r="Z262" s="128"/>
      <c r="AA262" s="128"/>
      <c r="AB262" s="128"/>
      <c r="AC262" s="128"/>
      <c r="AD262" s="126" t="s">
        <v>171</v>
      </c>
      <c r="AE262" s="126"/>
      <c r="AF262" s="129"/>
      <c r="AG262" s="116"/>
    </row>
    <row r="263" spans="1:33" s="33" customFormat="1" ht="17.25" customHeight="1">
      <c r="A263" s="144" t="s">
        <v>550</v>
      </c>
      <c r="B263" s="117" t="s">
        <v>147</v>
      </c>
      <c r="C263" s="118">
        <v>44767</v>
      </c>
      <c r="D263" s="119" t="s">
        <v>155</v>
      </c>
      <c r="E263" s="193" t="s">
        <v>168</v>
      </c>
      <c r="F263" s="120"/>
      <c r="G263" s="120"/>
      <c r="H263" s="120"/>
      <c r="I263" s="120"/>
      <c r="J263" s="120"/>
      <c r="K263" s="144" t="s">
        <v>550</v>
      </c>
      <c r="L263" s="129" t="s">
        <v>296</v>
      </c>
      <c r="M263" s="143">
        <v>13116593</v>
      </c>
      <c r="N263" s="122" t="e">
        <f>M263*VLOOKUP($L263,#REF!,6,0)</f>
        <v>#REF!</v>
      </c>
      <c r="O263" s="123" t="e">
        <f t="shared" ref="O263:O326" si="25">M263+N263</f>
        <v>#REF!</v>
      </c>
      <c r="P263" s="124" t="e">
        <f>VLOOKUP(L263,#REF!,3,0)</f>
        <v>#REF!</v>
      </c>
      <c r="Q263" s="125" t="e">
        <f t="shared" ref="Q263:Q326" si="26">ROUND(P263*M263,0)</f>
        <v>#REF!</v>
      </c>
      <c r="R263" s="124" t="e">
        <f>VLOOKUP(L263,#REF!,4,0)</f>
        <v>#REF!</v>
      </c>
      <c r="S263" s="125" t="e">
        <f t="shared" ref="S263:S326" si="27">ROUND(R263*M263,0)</f>
        <v>#REF!</v>
      </c>
      <c r="T263" s="125" t="e">
        <f t="shared" ref="T263:T326" si="28">ROUND(Q263*5%,0)</f>
        <v>#REF!</v>
      </c>
      <c r="U263" s="125" t="e">
        <f t="shared" ref="U263:U326" si="29">ROUND(S263*10%,0)</f>
        <v>#REF!</v>
      </c>
      <c r="V263" s="125" t="e">
        <f t="shared" ref="V263:V326" si="30">O263-Q263-S263+T263+U263</f>
        <v>#REF!</v>
      </c>
      <c r="W263" s="126"/>
      <c r="X263" s="128" t="s">
        <v>551</v>
      </c>
      <c r="Y263" s="126"/>
      <c r="Z263" s="128"/>
      <c r="AA263" s="128"/>
      <c r="AB263" s="128"/>
      <c r="AC263" s="128"/>
      <c r="AD263" s="126" t="s">
        <v>171</v>
      </c>
      <c r="AE263" s="126"/>
      <c r="AF263" s="129"/>
      <c r="AG263" s="116"/>
    </row>
    <row r="264" spans="1:33" s="33" customFormat="1" ht="17.25" customHeight="1">
      <c r="A264" s="136" t="s">
        <v>552</v>
      </c>
      <c r="B264" s="117" t="s">
        <v>147</v>
      </c>
      <c r="C264" s="118">
        <v>44767</v>
      </c>
      <c r="D264" s="119" t="s">
        <v>155</v>
      </c>
      <c r="E264" s="193" t="s">
        <v>177</v>
      </c>
      <c r="F264" s="120"/>
      <c r="G264" s="120"/>
      <c r="H264" s="120"/>
      <c r="I264" s="120"/>
      <c r="J264" s="120"/>
      <c r="K264" s="136" t="s">
        <v>552</v>
      </c>
      <c r="L264" s="350" t="s">
        <v>57</v>
      </c>
      <c r="M264" s="187">
        <v>8096760</v>
      </c>
      <c r="N264" s="122" t="e">
        <f>M264*VLOOKUP($L264,#REF!,6,0)</f>
        <v>#REF!</v>
      </c>
      <c r="O264" s="123" t="e">
        <f t="shared" si="25"/>
        <v>#REF!</v>
      </c>
      <c r="P264" s="124" t="e">
        <f>VLOOKUP(L264,#REF!,3,0)</f>
        <v>#REF!</v>
      </c>
      <c r="Q264" s="125" t="e">
        <f t="shared" si="26"/>
        <v>#REF!</v>
      </c>
      <c r="R264" s="124" t="e">
        <f>VLOOKUP(L264,#REF!,4,0)</f>
        <v>#REF!</v>
      </c>
      <c r="S264" s="125" t="e">
        <f t="shared" si="27"/>
        <v>#REF!</v>
      </c>
      <c r="T264" s="125" t="e">
        <f t="shared" si="28"/>
        <v>#REF!</v>
      </c>
      <c r="U264" s="125" t="e">
        <f t="shared" si="29"/>
        <v>#REF!</v>
      </c>
      <c r="V264" s="125" t="e">
        <f t="shared" si="30"/>
        <v>#REF!</v>
      </c>
      <c r="W264" s="126"/>
      <c r="X264" s="128" t="s">
        <v>553</v>
      </c>
      <c r="Y264" s="126"/>
      <c r="Z264" s="128"/>
      <c r="AA264" s="128"/>
      <c r="AB264" s="128"/>
      <c r="AC264" s="128"/>
      <c r="AD264" s="126" t="s">
        <v>171</v>
      </c>
      <c r="AE264" s="126"/>
      <c r="AF264" s="129"/>
      <c r="AG264" s="116"/>
    </row>
    <row r="265" spans="1:33" s="33" customFormat="1" ht="17.25" customHeight="1">
      <c r="A265" s="174" t="s">
        <v>554</v>
      </c>
      <c r="B265" s="117" t="s">
        <v>147</v>
      </c>
      <c r="C265" s="118">
        <v>44767</v>
      </c>
      <c r="D265" s="119" t="s">
        <v>155</v>
      </c>
      <c r="E265" s="193" t="s">
        <v>177</v>
      </c>
      <c r="F265" s="120"/>
      <c r="G265" s="120"/>
      <c r="H265" s="120"/>
      <c r="I265" s="120"/>
      <c r="J265" s="120"/>
      <c r="K265" s="174" t="s">
        <v>554</v>
      </c>
      <c r="L265" s="350" t="s">
        <v>49</v>
      </c>
      <c r="M265" s="143">
        <v>1342232</v>
      </c>
      <c r="N265" s="122" t="e">
        <f>M265*VLOOKUP($L265,#REF!,6,0)</f>
        <v>#REF!</v>
      </c>
      <c r="O265" s="123" t="e">
        <f t="shared" si="25"/>
        <v>#REF!</v>
      </c>
      <c r="P265" s="124" t="e">
        <f>VLOOKUP(L265,#REF!,3,0)</f>
        <v>#REF!</v>
      </c>
      <c r="Q265" s="125" t="e">
        <f t="shared" si="26"/>
        <v>#REF!</v>
      </c>
      <c r="R265" s="124" t="e">
        <f>VLOOKUP(L265,#REF!,4,0)</f>
        <v>#REF!</v>
      </c>
      <c r="S265" s="125" t="e">
        <f t="shared" si="27"/>
        <v>#REF!</v>
      </c>
      <c r="T265" s="125" t="e">
        <f t="shared" si="28"/>
        <v>#REF!</v>
      </c>
      <c r="U265" s="125" t="e">
        <f t="shared" si="29"/>
        <v>#REF!</v>
      </c>
      <c r="V265" s="125" t="e">
        <f t="shared" si="30"/>
        <v>#REF!</v>
      </c>
      <c r="W265" s="126"/>
      <c r="X265" s="128" t="s">
        <v>547</v>
      </c>
      <c r="Y265" s="126"/>
      <c r="Z265" s="128"/>
      <c r="AA265" s="128"/>
      <c r="AB265" s="128"/>
      <c r="AC265" s="128"/>
      <c r="AD265" s="126" t="s">
        <v>171</v>
      </c>
      <c r="AE265" s="126"/>
      <c r="AF265" s="129"/>
      <c r="AG265" s="116"/>
    </row>
    <row r="266" spans="1:33" s="34" customFormat="1" ht="17.25" customHeight="1">
      <c r="A266" s="208" t="s">
        <v>555</v>
      </c>
      <c r="B266" s="153" t="s">
        <v>147</v>
      </c>
      <c r="C266" s="177">
        <v>44767</v>
      </c>
      <c r="D266" s="209" t="s">
        <v>155</v>
      </c>
      <c r="E266" s="210" t="s">
        <v>177</v>
      </c>
      <c r="F266" s="154"/>
      <c r="G266" s="154"/>
      <c r="H266" s="154"/>
      <c r="I266" s="154"/>
      <c r="J266" s="154"/>
      <c r="K266" s="208" t="s">
        <v>555</v>
      </c>
      <c r="L266" s="352" t="s">
        <v>49</v>
      </c>
      <c r="M266" s="143">
        <v>272727</v>
      </c>
      <c r="N266" s="122" t="e">
        <f>M266*VLOOKUP($L266,#REF!,6,0)</f>
        <v>#REF!</v>
      </c>
      <c r="O266" s="123" t="e">
        <f t="shared" si="25"/>
        <v>#REF!</v>
      </c>
      <c r="P266" s="124" t="e">
        <f>VLOOKUP(L266,#REF!,3,0)</f>
        <v>#REF!</v>
      </c>
      <c r="Q266" s="125" t="e">
        <f t="shared" si="26"/>
        <v>#REF!</v>
      </c>
      <c r="R266" s="124" t="e">
        <f>VLOOKUP(L266,#REF!,4,0)</f>
        <v>#REF!</v>
      </c>
      <c r="S266" s="125" t="e">
        <f t="shared" si="27"/>
        <v>#REF!</v>
      </c>
      <c r="T266" s="125" t="e">
        <f t="shared" si="28"/>
        <v>#REF!</v>
      </c>
      <c r="U266" s="125" t="e">
        <f t="shared" si="29"/>
        <v>#REF!</v>
      </c>
      <c r="V266" s="125" t="e">
        <f t="shared" si="30"/>
        <v>#REF!</v>
      </c>
      <c r="W266" s="125"/>
      <c r="X266" s="157" t="s">
        <v>547</v>
      </c>
      <c r="Y266" s="125"/>
      <c r="Z266" s="157"/>
      <c r="AA266" s="157"/>
      <c r="AB266" s="157"/>
      <c r="AC266" s="157"/>
      <c r="AD266" s="126" t="s">
        <v>171</v>
      </c>
      <c r="AE266" s="125"/>
      <c r="AF266" s="155"/>
      <c r="AG266" s="156"/>
    </row>
    <row r="267" spans="1:33" s="33" customFormat="1" ht="17.25" customHeight="1">
      <c r="A267" s="130" t="s">
        <v>556</v>
      </c>
      <c r="B267" s="117" t="s">
        <v>147</v>
      </c>
      <c r="C267" s="118">
        <v>44768</v>
      </c>
      <c r="D267" s="209" t="s">
        <v>155</v>
      </c>
      <c r="E267" s="210" t="s">
        <v>177</v>
      </c>
      <c r="F267" s="120"/>
      <c r="G267" s="120"/>
      <c r="H267" s="120"/>
      <c r="I267" s="120"/>
      <c r="J267" s="120"/>
      <c r="K267" s="130" t="s">
        <v>556</v>
      </c>
      <c r="L267" s="350" t="s">
        <v>48</v>
      </c>
      <c r="M267" s="138">
        <v>2263617</v>
      </c>
      <c r="N267" s="188" t="e">
        <f>M267*VLOOKUP($L267,#REF!,6,0)</f>
        <v>#REF!</v>
      </c>
      <c r="O267" s="189" t="e">
        <f t="shared" si="25"/>
        <v>#REF!</v>
      </c>
      <c r="P267" s="190" t="e">
        <f>VLOOKUP(L267,#REF!,3,0)</f>
        <v>#REF!</v>
      </c>
      <c r="Q267" s="126" t="e">
        <f t="shared" si="26"/>
        <v>#REF!</v>
      </c>
      <c r="R267" s="190" t="e">
        <f>VLOOKUP(L267,#REF!,4,0)</f>
        <v>#REF!</v>
      </c>
      <c r="S267" s="126" t="e">
        <f t="shared" si="27"/>
        <v>#REF!</v>
      </c>
      <c r="T267" s="126" t="e">
        <f t="shared" si="28"/>
        <v>#REF!</v>
      </c>
      <c r="U267" s="126" t="e">
        <f t="shared" si="29"/>
        <v>#REF!</v>
      </c>
      <c r="V267" s="126" t="e">
        <f t="shared" si="30"/>
        <v>#REF!</v>
      </c>
      <c r="W267" s="126"/>
      <c r="X267" s="157" t="s">
        <v>557</v>
      </c>
      <c r="Y267" s="126"/>
      <c r="Z267" s="128"/>
      <c r="AA267" s="128"/>
      <c r="AB267" s="128"/>
      <c r="AC267" s="128"/>
      <c r="AD267" s="126"/>
      <c r="AE267" s="126"/>
      <c r="AF267" s="129"/>
      <c r="AG267" s="116"/>
    </row>
    <row r="268" spans="1:33" s="33" customFormat="1" ht="17.25" customHeight="1">
      <c r="A268" s="174" t="s">
        <v>558</v>
      </c>
      <c r="B268" s="117" t="s">
        <v>147</v>
      </c>
      <c r="C268" s="118">
        <v>44768</v>
      </c>
      <c r="D268" s="209" t="s">
        <v>155</v>
      </c>
      <c r="E268" s="210" t="s">
        <v>177</v>
      </c>
      <c r="F268" s="120"/>
      <c r="G268" s="120"/>
      <c r="H268" s="120"/>
      <c r="I268" s="120"/>
      <c r="J268" s="120"/>
      <c r="K268" s="174" t="s">
        <v>558</v>
      </c>
      <c r="L268" s="350" t="s">
        <v>49</v>
      </c>
      <c r="M268" s="137">
        <v>272727</v>
      </c>
      <c r="N268" s="188" t="e">
        <f>M268*VLOOKUP($L268,#REF!,6,0)</f>
        <v>#REF!</v>
      </c>
      <c r="O268" s="189" t="e">
        <f t="shared" si="25"/>
        <v>#REF!</v>
      </c>
      <c r="P268" s="190" t="e">
        <f>VLOOKUP(L268,#REF!,3,0)</f>
        <v>#REF!</v>
      </c>
      <c r="Q268" s="126" t="e">
        <f t="shared" si="26"/>
        <v>#REF!</v>
      </c>
      <c r="R268" s="190" t="e">
        <f>VLOOKUP(L268,#REF!,4,0)</f>
        <v>#REF!</v>
      </c>
      <c r="S268" s="126" t="e">
        <f t="shared" si="27"/>
        <v>#REF!</v>
      </c>
      <c r="T268" s="126" t="e">
        <f t="shared" si="28"/>
        <v>#REF!</v>
      </c>
      <c r="U268" s="126" t="e">
        <f t="shared" si="29"/>
        <v>#REF!</v>
      </c>
      <c r="V268" s="126" t="e">
        <f t="shared" si="30"/>
        <v>#REF!</v>
      </c>
      <c r="W268" s="126"/>
      <c r="X268" s="157" t="s">
        <v>557</v>
      </c>
      <c r="Y268" s="126"/>
      <c r="Z268" s="128"/>
      <c r="AA268" s="128"/>
      <c r="AB268" s="128"/>
      <c r="AC268" s="128"/>
      <c r="AD268" s="126"/>
      <c r="AE268" s="126"/>
      <c r="AF268" s="129"/>
      <c r="AG268" s="116"/>
    </row>
    <row r="269" spans="1:33" s="33" customFormat="1" ht="17.25" customHeight="1">
      <c r="A269" s="174" t="s">
        <v>559</v>
      </c>
      <c r="B269" s="117" t="s">
        <v>147</v>
      </c>
      <c r="C269" s="118">
        <v>44768</v>
      </c>
      <c r="D269" s="209" t="s">
        <v>155</v>
      </c>
      <c r="E269" s="210" t="s">
        <v>177</v>
      </c>
      <c r="F269" s="120"/>
      <c r="G269" s="120"/>
      <c r="H269" s="120"/>
      <c r="I269" s="120"/>
      <c r="J269" s="120"/>
      <c r="K269" s="174" t="s">
        <v>559</v>
      </c>
      <c r="L269" s="350" t="s">
        <v>48</v>
      </c>
      <c r="M269" s="137">
        <v>300000</v>
      </c>
      <c r="N269" s="188" t="e">
        <f>M269*VLOOKUP($L269,#REF!,6,0)</f>
        <v>#REF!</v>
      </c>
      <c r="O269" s="189" t="e">
        <f t="shared" si="25"/>
        <v>#REF!</v>
      </c>
      <c r="P269" s="190" t="e">
        <f>VLOOKUP(L269,#REF!,3,0)</f>
        <v>#REF!</v>
      </c>
      <c r="Q269" s="126" t="e">
        <f t="shared" si="26"/>
        <v>#REF!</v>
      </c>
      <c r="R269" s="190" t="e">
        <f>VLOOKUP(L269,#REF!,4,0)</f>
        <v>#REF!</v>
      </c>
      <c r="S269" s="126" t="e">
        <f t="shared" si="27"/>
        <v>#REF!</v>
      </c>
      <c r="T269" s="126" t="e">
        <f t="shared" si="28"/>
        <v>#REF!</v>
      </c>
      <c r="U269" s="126" t="e">
        <f t="shared" si="29"/>
        <v>#REF!</v>
      </c>
      <c r="V269" s="126" t="e">
        <f t="shared" si="30"/>
        <v>#REF!</v>
      </c>
      <c r="W269" s="126"/>
      <c r="X269" s="157" t="s">
        <v>557</v>
      </c>
      <c r="Y269" s="126"/>
      <c r="Z269" s="128"/>
      <c r="AA269" s="128"/>
      <c r="AB269" s="128"/>
      <c r="AC269" s="128"/>
      <c r="AD269" s="126"/>
      <c r="AE269" s="126"/>
      <c r="AF269" s="129"/>
      <c r="AG269" s="116"/>
    </row>
    <row r="270" spans="1:33" s="36" customFormat="1" ht="17.25" customHeight="1">
      <c r="A270" s="211" t="s">
        <v>560</v>
      </c>
      <c r="B270" s="168" t="s">
        <v>147</v>
      </c>
      <c r="C270" s="212">
        <v>44768</v>
      </c>
      <c r="D270" s="209" t="s">
        <v>155</v>
      </c>
      <c r="E270" s="210" t="s">
        <v>177</v>
      </c>
      <c r="F270" s="169"/>
      <c r="G270" s="169"/>
      <c r="H270" s="169"/>
      <c r="I270" s="169"/>
      <c r="J270" s="169"/>
      <c r="K270" s="211" t="s">
        <v>560</v>
      </c>
      <c r="L270" s="353" t="s">
        <v>23</v>
      </c>
      <c r="M270" s="213">
        <v>1837787</v>
      </c>
      <c r="N270" s="214" t="e">
        <f>M270*VLOOKUP($L270,#REF!,6,0)</f>
        <v>#REF!</v>
      </c>
      <c r="O270" s="215" t="e">
        <f t="shared" si="25"/>
        <v>#REF!</v>
      </c>
      <c r="P270" s="216" t="e">
        <f>VLOOKUP(L270,#REF!,3,0)</f>
        <v>#REF!</v>
      </c>
      <c r="Q270" s="217" t="e">
        <f t="shared" si="26"/>
        <v>#REF!</v>
      </c>
      <c r="R270" s="216" t="e">
        <f>VLOOKUP(L270,#REF!,4,0)</f>
        <v>#REF!</v>
      </c>
      <c r="S270" s="217" t="e">
        <f t="shared" si="27"/>
        <v>#REF!</v>
      </c>
      <c r="T270" s="217" t="e">
        <f t="shared" si="28"/>
        <v>#REF!</v>
      </c>
      <c r="U270" s="217" t="e">
        <f t="shared" si="29"/>
        <v>#REF!</v>
      </c>
      <c r="V270" s="217" t="e">
        <f t="shared" si="30"/>
        <v>#REF!</v>
      </c>
      <c r="W270" s="170"/>
      <c r="X270" s="157" t="s">
        <v>561</v>
      </c>
      <c r="Y270" s="170"/>
      <c r="Z270" s="127"/>
      <c r="AA270" s="127"/>
      <c r="AB270" s="127"/>
      <c r="AC270" s="127"/>
      <c r="AD270" s="170"/>
      <c r="AE270" s="170"/>
      <c r="AF270" s="171"/>
      <c r="AG270" s="172"/>
    </row>
    <row r="271" spans="1:33" s="31" customFormat="1" ht="17.25" customHeight="1">
      <c r="A271" s="99" t="s">
        <v>562</v>
      </c>
      <c r="B271" s="100" t="s">
        <v>147</v>
      </c>
      <c r="C271" s="218">
        <v>44768</v>
      </c>
      <c r="D271" s="101" t="s">
        <v>157</v>
      </c>
      <c r="E271" s="194" t="s">
        <v>158</v>
      </c>
      <c r="F271" s="102"/>
      <c r="G271" s="102"/>
      <c r="H271" s="102"/>
      <c r="I271" s="102"/>
      <c r="J271" s="102"/>
      <c r="K271" s="99" t="s">
        <v>562</v>
      </c>
      <c r="L271" s="347" t="s">
        <v>23</v>
      </c>
      <c r="M271" s="182">
        <v>3441152</v>
      </c>
      <c r="N271" s="91" t="e">
        <f>M271*VLOOKUP($L271,#REF!,6,0)</f>
        <v>#REF!</v>
      </c>
      <c r="O271" s="90" t="e">
        <f t="shared" si="25"/>
        <v>#REF!</v>
      </c>
      <c r="P271" s="92" t="e">
        <f>VLOOKUP(L271,#REF!,3,0)</f>
        <v>#REF!</v>
      </c>
      <c r="Q271" s="93" t="e">
        <f t="shared" si="26"/>
        <v>#REF!</v>
      </c>
      <c r="R271" s="92" t="e">
        <f>VLOOKUP(L271,#REF!,4,0)</f>
        <v>#REF!</v>
      </c>
      <c r="S271" s="93" t="e">
        <f t="shared" si="27"/>
        <v>#REF!</v>
      </c>
      <c r="T271" s="93" t="e">
        <f t="shared" si="28"/>
        <v>#REF!</v>
      </c>
      <c r="U271" s="93" t="e">
        <f t="shared" si="29"/>
        <v>#REF!</v>
      </c>
      <c r="V271" s="93" t="e">
        <f t="shared" si="30"/>
        <v>#REF!</v>
      </c>
      <c r="W271" s="105"/>
      <c r="X271" s="152" t="s">
        <v>563</v>
      </c>
      <c r="Y271" s="105"/>
      <c r="Z271" s="152" t="s">
        <v>564</v>
      </c>
      <c r="AA271" s="152" t="s">
        <v>565</v>
      </c>
      <c r="AB271" s="152" t="s">
        <v>566</v>
      </c>
      <c r="AC271" s="152" t="s">
        <v>566</v>
      </c>
      <c r="AD271" s="105"/>
      <c r="AE271" s="105"/>
      <c r="AF271" s="106"/>
      <c r="AG271" s="107"/>
    </row>
    <row r="272" spans="1:33" s="31" customFormat="1" ht="17.25" customHeight="1">
      <c r="A272" s="99" t="s">
        <v>567</v>
      </c>
      <c r="B272" s="100" t="s">
        <v>147</v>
      </c>
      <c r="C272" s="218">
        <v>44768</v>
      </c>
      <c r="D272" s="101" t="s">
        <v>157</v>
      </c>
      <c r="E272" s="194" t="s">
        <v>158</v>
      </c>
      <c r="F272" s="102"/>
      <c r="G272" s="102"/>
      <c r="H272" s="102"/>
      <c r="I272" s="102"/>
      <c r="J272" s="102"/>
      <c r="K272" s="99" t="s">
        <v>567</v>
      </c>
      <c r="L272" s="347" t="s">
        <v>55</v>
      </c>
      <c r="M272" s="182">
        <v>6000</v>
      </c>
      <c r="N272" s="91" t="e">
        <f>M272*VLOOKUP($L272,#REF!,6,0)</f>
        <v>#REF!</v>
      </c>
      <c r="O272" s="90" t="e">
        <f t="shared" si="25"/>
        <v>#REF!</v>
      </c>
      <c r="P272" s="92" t="e">
        <f>VLOOKUP(L272,#REF!,3,0)</f>
        <v>#REF!</v>
      </c>
      <c r="Q272" s="93" t="e">
        <f t="shared" si="26"/>
        <v>#REF!</v>
      </c>
      <c r="R272" s="92" t="e">
        <f>VLOOKUP(L272,#REF!,4,0)</f>
        <v>#REF!</v>
      </c>
      <c r="S272" s="93" t="e">
        <f t="shared" si="27"/>
        <v>#REF!</v>
      </c>
      <c r="T272" s="93" t="e">
        <f t="shared" si="28"/>
        <v>#REF!</v>
      </c>
      <c r="U272" s="93" t="e">
        <f t="shared" si="29"/>
        <v>#REF!</v>
      </c>
      <c r="V272" s="93" t="e">
        <f t="shared" si="30"/>
        <v>#REF!</v>
      </c>
      <c r="W272" s="105"/>
      <c r="X272" s="152" t="s">
        <v>563</v>
      </c>
      <c r="Y272" s="105"/>
      <c r="Z272" s="152" t="s">
        <v>564</v>
      </c>
      <c r="AA272" s="152" t="s">
        <v>565</v>
      </c>
      <c r="AB272" s="152" t="s">
        <v>566</v>
      </c>
      <c r="AC272" s="152" t="s">
        <v>566</v>
      </c>
      <c r="AD272" s="105"/>
      <c r="AE272" s="105"/>
      <c r="AF272" s="106"/>
      <c r="AG272" s="107"/>
    </row>
    <row r="273" spans="1:33" s="33" customFormat="1" ht="17.25" customHeight="1">
      <c r="A273" s="148" t="s">
        <v>568</v>
      </c>
      <c r="B273" s="117" t="s">
        <v>147</v>
      </c>
      <c r="C273" s="118">
        <v>44769</v>
      </c>
      <c r="D273" s="119" t="s">
        <v>175</v>
      </c>
      <c r="E273" s="193" t="s">
        <v>188</v>
      </c>
      <c r="F273" s="120"/>
      <c r="G273" s="120"/>
      <c r="H273" s="120"/>
      <c r="I273" s="120"/>
      <c r="J273" s="120"/>
      <c r="K273" s="148" t="s">
        <v>568</v>
      </c>
      <c r="L273" s="350" t="s">
        <v>23</v>
      </c>
      <c r="M273" s="213">
        <v>1497493</v>
      </c>
      <c r="N273" s="122" t="e">
        <f>M273*VLOOKUP($L273,#REF!,6,0)</f>
        <v>#REF!</v>
      </c>
      <c r="O273" s="123" t="e">
        <f t="shared" si="25"/>
        <v>#REF!</v>
      </c>
      <c r="P273" s="124" t="e">
        <f>VLOOKUP(L273,#REF!,3,0)</f>
        <v>#REF!</v>
      </c>
      <c r="Q273" s="125" t="e">
        <f t="shared" si="26"/>
        <v>#REF!</v>
      </c>
      <c r="R273" s="124" t="e">
        <f>VLOOKUP(L273,#REF!,4,0)</f>
        <v>#REF!</v>
      </c>
      <c r="S273" s="125" t="e">
        <f t="shared" si="27"/>
        <v>#REF!</v>
      </c>
      <c r="T273" s="125" t="e">
        <f t="shared" si="28"/>
        <v>#REF!</v>
      </c>
      <c r="U273" s="125" t="e">
        <f t="shared" si="29"/>
        <v>#REF!</v>
      </c>
      <c r="V273" s="125" t="e">
        <f t="shared" si="30"/>
        <v>#REF!</v>
      </c>
      <c r="W273" s="126"/>
      <c r="X273" s="128" t="s">
        <v>569</v>
      </c>
      <c r="Y273" s="126"/>
      <c r="Z273" s="128"/>
      <c r="AA273" s="128"/>
      <c r="AB273" s="128"/>
      <c r="AC273" s="128"/>
      <c r="AD273" s="126"/>
      <c r="AE273" s="126"/>
      <c r="AF273" s="129"/>
      <c r="AG273" s="116"/>
    </row>
    <row r="274" spans="1:33" s="33" customFormat="1" ht="17.25" customHeight="1">
      <c r="A274" s="174" t="s">
        <v>570</v>
      </c>
      <c r="B274" s="117" t="s">
        <v>147</v>
      </c>
      <c r="C274" s="118">
        <v>44769</v>
      </c>
      <c r="D274" s="119" t="s">
        <v>148</v>
      </c>
      <c r="E274" s="129" t="s">
        <v>149</v>
      </c>
      <c r="F274" s="120"/>
      <c r="G274" s="120"/>
      <c r="H274" s="120"/>
      <c r="I274" s="120"/>
      <c r="J274" s="120"/>
      <c r="K274" s="174" t="s">
        <v>570</v>
      </c>
      <c r="L274" s="350" t="s">
        <v>48</v>
      </c>
      <c r="M274" s="213">
        <v>1192049</v>
      </c>
      <c r="N274" s="122" t="e">
        <f>M274*VLOOKUP($L274,#REF!,6,0)</f>
        <v>#REF!</v>
      </c>
      <c r="O274" s="123" t="e">
        <f t="shared" si="25"/>
        <v>#REF!</v>
      </c>
      <c r="P274" s="124" t="e">
        <f>VLOOKUP(L274,#REF!,3,0)</f>
        <v>#REF!</v>
      </c>
      <c r="Q274" s="125" t="e">
        <f t="shared" si="26"/>
        <v>#REF!</v>
      </c>
      <c r="R274" s="124" t="e">
        <f>VLOOKUP(L274,#REF!,4,0)</f>
        <v>#REF!</v>
      </c>
      <c r="S274" s="125" t="e">
        <f t="shared" si="27"/>
        <v>#REF!</v>
      </c>
      <c r="T274" s="125" t="e">
        <f t="shared" si="28"/>
        <v>#REF!</v>
      </c>
      <c r="U274" s="125" t="e">
        <f t="shared" si="29"/>
        <v>#REF!</v>
      </c>
      <c r="V274" s="125" t="e">
        <f t="shared" si="30"/>
        <v>#REF!</v>
      </c>
      <c r="W274" s="126"/>
      <c r="X274" s="128" t="s">
        <v>571</v>
      </c>
      <c r="Y274" s="126"/>
      <c r="Z274" s="128"/>
      <c r="AA274" s="128"/>
      <c r="AB274" s="128"/>
      <c r="AC274" s="128"/>
      <c r="AD274" s="126"/>
      <c r="AE274" s="126"/>
      <c r="AF274" s="129"/>
      <c r="AG274" s="116"/>
    </row>
    <row r="275" spans="1:33" s="33" customFormat="1" ht="17.25" customHeight="1">
      <c r="A275" s="174" t="s">
        <v>572</v>
      </c>
      <c r="B275" s="117" t="s">
        <v>147</v>
      </c>
      <c r="C275" s="118">
        <v>44769</v>
      </c>
      <c r="D275" s="119" t="s">
        <v>148</v>
      </c>
      <c r="E275" s="129" t="s">
        <v>149</v>
      </c>
      <c r="F275" s="120"/>
      <c r="G275" s="120"/>
      <c r="H275" s="120"/>
      <c r="I275" s="120"/>
      <c r="J275" s="120"/>
      <c r="K275" s="174" t="s">
        <v>572</v>
      </c>
      <c r="L275" s="350" t="s">
        <v>48</v>
      </c>
      <c r="M275" s="213">
        <v>18916069</v>
      </c>
      <c r="N275" s="122" t="e">
        <f>M275*VLOOKUP($L275,#REF!,6,0)</f>
        <v>#REF!</v>
      </c>
      <c r="O275" s="123" t="e">
        <f t="shared" si="25"/>
        <v>#REF!</v>
      </c>
      <c r="P275" s="124" t="e">
        <f>VLOOKUP(L275,#REF!,3,0)</f>
        <v>#REF!</v>
      </c>
      <c r="Q275" s="125" t="e">
        <f t="shared" si="26"/>
        <v>#REF!</v>
      </c>
      <c r="R275" s="124" t="e">
        <f>VLOOKUP(L275,#REF!,4,0)</f>
        <v>#REF!</v>
      </c>
      <c r="S275" s="125" t="e">
        <f t="shared" si="27"/>
        <v>#REF!</v>
      </c>
      <c r="T275" s="125" t="e">
        <f t="shared" si="28"/>
        <v>#REF!</v>
      </c>
      <c r="U275" s="125" t="e">
        <f t="shared" si="29"/>
        <v>#REF!</v>
      </c>
      <c r="V275" s="125" t="e">
        <f t="shared" si="30"/>
        <v>#REF!</v>
      </c>
      <c r="W275" s="126"/>
      <c r="X275" s="128" t="s">
        <v>573</v>
      </c>
      <c r="Y275" s="126"/>
      <c r="Z275" s="128"/>
      <c r="AA275" s="128"/>
      <c r="AB275" s="128"/>
      <c r="AC275" s="128"/>
      <c r="AD275" s="126"/>
      <c r="AE275" s="126"/>
      <c r="AF275" s="129"/>
      <c r="AG275" s="116"/>
    </row>
    <row r="276" spans="1:33" s="33" customFormat="1" ht="17.25" customHeight="1">
      <c r="A276" s="148" t="s">
        <v>574</v>
      </c>
      <c r="B276" s="117" t="s">
        <v>147</v>
      </c>
      <c r="C276" s="118">
        <v>44769</v>
      </c>
      <c r="D276" s="119" t="s">
        <v>164</v>
      </c>
      <c r="E276" s="193" t="s">
        <v>575</v>
      </c>
      <c r="F276" s="120"/>
      <c r="G276" s="120"/>
      <c r="H276" s="120"/>
      <c r="I276" s="120"/>
      <c r="J276" s="120"/>
      <c r="K276" s="148" t="s">
        <v>574</v>
      </c>
      <c r="L276" s="350" t="s">
        <v>49</v>
      </c>
      <c r="M276" s="213">
        <v>830538</v>
      </c>
      <c r="N276" s="122" t="e">
        <f>M276*VLOOKUP($L276,#REF!,6,0)</f>
        <v>#REF!</v>
      </c>
      <c r="O276" s="123" t="e">
        <f t="shared" si="25"/>
        <v>#REF!</v>
      </c>
      <c r="P276" s="124" t="e">
        <f>VLOOKUP(L276,#REF!,3,0)</f>
        <v>#REF!</v>
      </c>
      <c r="Q276" s="125" t="e">
        <f t="shared" si="26"/>
        <v>#REF!</v>
      </c>
      <c r="R276" s="124" t="e">
        <f>VLOOKUP(L276,#REF!,4,0)</f>
        <v>#REF!</v>
      </c>
      <c r="S276" s="125" t="e">
        <f t="shared" si="27"/>
        <v>#REF!</v>
      </c>
      <c r="T276" s="125" t="e">
        <f t="shared" si="28"/>
        <v>#REF!</v>
      </c>
      <c r="U276" s="125" t="e">
        <f t="shared" si="29"/>
        <v>#REF!</v>
      </c>
      <c r="V276" s="125" t="e">
        <f t="shared" si="30"/>
        <v>#REF!</v>
      </c>
      <c r="W276" s="126"/>
      <c r="X276" s="128" t="s">
        <v>576</v>
      </c>
      <c r="Y276" s="126"/>
      <c r="Z276" s="128"/>
      <c r="AA276" s="128"/>
      <c r="AB276" s="128"/>
      <c r="AC276" s="128"/>
      <c r="AD276" s="126"/>
      <c r="AE276" s="126"/>
      <c r="AF276" s="129"/>
      <c r="AG276" s="116"/>
    </row>
    <row r="277" spans="1:33" s="33" customFormat="1" ht="17.25" customHeight="1">
      <c r="A277" s="144" t="s">
        <v>577</v>
      </c>
      <c r="B277" s="117" t="s">
        <v>147</v>
      </c>
      <c r="C277" s="118">
        <v>44769</v>
      </c>
      <c r="D277" s="119" t="s">
        <v>155</v>
      </c>
      <c r="E277" s="193" t="s">
        <v>168</v>
      </c>
      <c r="F277" s="120"/>
      <c r="G277" s="120"/>
      <c r="H277" s="120"/>
      <c r="I277" s="120"/>
      <c r="J277" s="120"/>
      <c r="K277" s="144" t="s">
        <v>577</v>
      </c>
      <c r="L277" s="350" t="s">
        <v>56</v>
      </c>
      <c r="M277" s="213">
        <v>3610000</v>
      </c>
      <c r="N277" s="122" t="e">
        <f>M277*VLOOKUP($L277,#REF!,6,0)</f>
        <v>#REF!</v>
      </c>
      <c r="O277" s="123" t="e">
        <f t="shared" si="25"/>
        <v>#REF!</v>
      </c>
      <c r="P277" s="124" t="e">
        <f>VLOOKUP(L277,#REF!,3,0)</f>
        <v>#REF!</v>
      </c>
      <c r="Q277" s="125" t="e">
        <f t="shared" si="26"/>
        <v>#REF!</v>
      </c>
      <c r="R277" s="124" t="e">
        <f>VLOOKUP(L277,#REF!,4,0)</f>
        <v>#REF!</v>
      </c>
      <c r="S277" s="125" t="e">
        <f t="shared" si="27"/>
        <v>#REF!</v>
      </c>
      <c r="T277" s="125" t="e">
        <f t="shared" si="28"/>
        <v>#REF!</v>
      </c>
      <c r="U277" s="125" t="e">
        <f t="shared" si="29"/>
        <v>#REF!</v>
      </c>
      <c r="V277" s="125" t="e">
        <f t="shared" si="30"/>
        <v>#REF!</v>
      </c>
      <c r="W277" s="126"/>
      <c r="X277" s="157" t="s">
        <v>578</v>
      </c>
      <c r="Y277" s="126"/>
      <c r="Z277" s="128"/>
      <c r="AA277" s="128"/>
      <c r="AB277" s="128"/>
      <c r="AC277" s="128"/>
      <c r="AD277" s="126"/>
      <c r="AE277" s="126"/>
      <c r="AF277" s="129"/>
      <c r="AG277" s="116"/>
    </row>
    <row r="278" spans="1:33" s="33" customFormat="1" ht="17.25" customHeight="1">
      <c r="A278" s="144" t="s">
        <v>579</v>
      </c>
      <c r="B278" s="117" t="s">
        <v>147</v>
      </c>
      <c r="C278" s="118">
        <v>44769</v>
      </c>
      <c r="D278" s="119" t="s">
        <v>155</v>
      </c>
      <c r="E278" s="193" t="s">
        <v>168</v>
      </c>
      <c r="F278" s="120"/>
      <c r="G278" s="120"/>
      <c r="H278" s="120"/>
      <c r="I278" s="120"/>
      <c r="J278" s="120"/>
      <c r="K278" s="144" t="s">
        <v>579</v>
      </c>
      <c r="L278" s="350" t="s">
        <v>56</v>
      </c>
      <c r="M278" s="213">
        <v>3610000</v>
      </c>
      <c r="N278" s="122" t="e">
        <f>M278*VLOOKUP($L278,#REF!,6,0)</f>
        <v>#REF!</v>
      </c>
      <c r="O278" s="123" t="e">
        <f t="shared" si="25"/>
        <v>#REF!</v>
      </c>
      <c r="P278" s="124" t="e">
        <f>VLOOKUP(L278,#REF!,3,0)</f>
        <v>#REF!</v>
      </c>
      <c r="Q278" s="125" t="e">
        <f t="shared" si="26"/>
        <v>#REF!</v>
      </c>
      <c r="R278" s="124" t="e">
        <f>VLOOKUP(L278,#REF!,4,0)</f>
        <v>#REF!</v>
      </c>
      <c r="S278" s="125" t="e">
        <f t="shared" si="27"/>
        <v>#REF!</v>
      </c>
      <c r="T278" s="125" t="e">
        <f t="shared" si="28"/>
        <v>#REF!</v>
      </c>
      <c r="U278" s="125" t="e">
        <f t="shared" si="29"/>
        <v>#REF!</v>
      </c>
      <c r="V278" s="125" t="e">
        <f t="shared" si="30"/>
        <v>#REF!</v>
      </c>
      <c r="W278" s="126"/>
      <c r="X278" s="157" t="s">
        <v>580</v>
      </c>
      <c r="Y278" s="126"/>
      <c r="Z278" s="128"/>
      <c r="AA278" s="128"/>
      <c r="AB278" s="128"/>
      <c r="AC278" s="128"/>
      <c r="AD278" s="126"/>
      <c r="AE278" s="126"/>
      <c r="AF278" s="129"/>
      <c r="AG278" s="116"/>
    </row>
    <row r="279" spans="1:33" s="31" customFormat="1" ht="17.25" customHeight="1">
      <c r="A279" s="99" t="s">
        <v>581</v>
      </c>
      <c r="B279" s="100" t="s">
        <v>147</v>
      </c>
      <c r="C279" s="118">
        <v>44769</v>
      </c>
      <c r="D279" s="101" t="s">
        <v>155</v>
      </c>
      <c r="E279" s="194" t="s">
        <v>177</v>
      </c>
      <c r="F279" s="102"/>
      <c r="G279" s="102"/>
      <c r="H279" s="102"/>
      <c r="I279" s="102"/>
      <c r="J279" s="102"/>
      <c r="K279" s="99" t="s">
        <v>581</v>
      </c>
      <c r="L279" s="347" t="s">
        <v>169</v>
      </c>
      <c r="M279" s="182">
        <v>3000000</v>
      </c>
      <c r="N279" s="91" t="e">
        <f>M279*VLOOKUP($L279,#REF!,6,0)</f>
        <v>#REF!</v>
      </c>
      <c r="O279" s="90" t="e">
        <f t="shared" si="25"/>
        <v>#REF!</v>
      </c>
      <c r="P279" s="92" t="e">
        <f>VLOOKUP(L279,#REF!,3,0)</f>
        <v>#REF!</v>
      </c>
      <c r="Q279" s="93" t="e">
        <f t="shared" si="26"/>
        <v>#REF!</v>
      </c>
      <c r="R279" s="92" t="e">
        <f>VLOOKUP(L279,#REF!,4,0)</f>
        <v>#REF!</v>
      </c>
      <c r="S279" s="93" t="e">
        <f t="shared" si="27"/>
        <v>#REF!</v>
      </c>
      <c r="T279" s="93" t="e">
        <f t="shared" si="28"/>
        <v>#REF!</v>
      </c>
      <c r="U279" s="93" t="e">
        <f t="shared" si="29"/>
        <v>#REF!</v>
      </c>
      <c r="V279" s="93" t="e">
        <f t="shared" si="30"/>
        <v>#REF!</v>
      </c>
      <c r="W279" s="105"/>
      <c r="X279" s="152" t="s">
        <v>582</v>
      </c>
      <c r="Y279" s="105"/>
      <c r="Z279" s="152" t="s">
        <v>583</v>
      </c>
      <c r="AA279" s="152" t="s">
        <v>584</v>
      </c>
      <c r="AB279" s="152" t="s">
        <v>585</v>
      </c>
      <c r="AC279" s="152" t="s">
        <v>585</v>
      </c>
      <c r="AD279" s="105"/>
      <c r="AE279" s="105"/>
      <c r="AF279" s="106"/>
      <c r="AG279" s="107"/>
    </row>
    <row r="280" spans="1:33" s="31" customFormat="1" ht="17.25" customHeight="1">
      <c r="A280" s="99" t="s">
        <v>586</v>
      </c>
      <c r="B280" s="100" t="s">
        <v>147</v>
      </c>
      <c r="C280" s="118">
        <v>44767</v>
      </c>
      <c r="D280" s="101" t="s">
        <v>157</v>
      </c>
      <c r="E280" s="194" t="s">
        <v>158</v>
      </c>
      <c r="F280" s="102"/>
      <c r="G280" s="102"/>
      <c r="H280" s="102"/>
      <c r="I280" s="102"/>
      <c r="J280" s="102"/>
      <c r="K280" s="99" t="s">
        <v>586</v>
      </c>
      <c r="L280" s="347" t="s">
        <v>48</v>
      </c>
      <c r="M280" s="182">
        <v>3720984</v>
      </c>
      <c r="N280" s="91" t="e">
        <f>M280*VLOOKUP($L280,#REF!,6,0)</f>
        <v>#REF!</v>
      </c>
      <c r="O280" s="90" t="e">
        <f t="shared" si="25"/>
        <v>#REF!</v>
      </c>
      <c r="P280" s="92" t="e">
        <f>VLOOKUP(L280,#REF!,3,0)</f>
        <v>#REF!</v>
      </c>
      <c r="Q280" s="93" t="e">
        <f t="shared" si="26"/>
        <v>#REF!</v>
      </c>
      <c r="R280" s="92" t="e">
        <f>VLOOKUP(L280,#REF!,4,0)</f>
        <v>#REF!</v>
      </c>
      <c r="S280" s="93" t="e">
        <f t="shared" si="27"/>
        <v>#REF!</v>
      </c>
      <c r="T280" s="93" t="e">
        <f t="shared" si="28"/>
        <v>#REF!</v>
      </c>
      <c r="U280" s="93" t="e">
        <f t="shared" si="29"/>
        <v>#REF!</v>
      </c>
      <c r="V280" s="93" t="e">
        <f t="shared" si="30"/>
        <v>#REF!</v>
      </c>
      <c r="W280" s="105"/>
      <c r="X280" s="152"/>
      <c r="Y280" s="105"/>
      <c r="Z280" s="152"/>
      <c r="AA280" s="152"/>
      <c r="AB280" s="152"/>
      <c r="AC280" s="152"/>
      <c r="AD280" s="105"/>
      <c r="AE280" s="105"/>
      <c r="AF280" s="106"/>
      <c r="AG280" s="107"/>
    </row>
    <row r="281" spans="1:33" s="31" customFormat="1" ht="17.25" customHeight="1">
      <c r="A281" s="99"/>
      <c r="B281" s="100" t="s">
        <v>147</v>
      </c>
      <c r="C281" s="118"/>
      <c r="D281" s="101"/>
      <c r="E281" s="194"/>
      <c r="F281" s="102"/>
      <c r="G281" s="102"/>
      <c r="H281" s="102"/>
      <c r="I281" s="102"/>
      <c r="J281" s="102"/>
      <c r="K281" s="99"/>
      <c r="L281" s="103"/>
      <c r="M281" s="182"/>
      <c r="N281" s="91" t="e">
        <f>M281*VLOOKUP($L281,#REF!,6,0)</f>
        <v>#REF!</v>
      </c>
      <c r="O281" s="90" t="e">
        <f t="shared" si="25"/>
        <v>#REF!</v>
      </c>
      <c r="P281" s="92" t="e">
        <f>VLOOKUP(L281,#REF!,3,0)</f>
        <v>#REF!</v>
      </c>
      <c r="Q281" s="93" t="e">
        <f t="shared" si="26"/>
        <v>#REF!</v>
      </c>
      <c r="R281" s="92" t="e">
        <f>VLOOKUP(L281,#REF!,4,0)</f>
        <v>#REF!</v>
      </c>
      <c r="S281" s="93" t="e">
        <f t="shared" si="27"/>
        <v>#REF!</v>
      </c>
      <c r="T281" s="93" t="e">
        <f t="shared" si="28"/>
        <v>#REF!</v>
      </c>
      <c r="U281" s="93" t="e">
        <f t="shared" si="29"/>
        <v>#REF!</v>
      </c>
      <c r="V281" s="93" t="e">
        <f t="shared" si="30"/>
        <v>#REF!</v>
      </c>
      <c r="W281" s="105"/>
      <c r="X281" s="152"/>
      <c r="Y281" s="105"/>
      <c r="Z281" s="152"/>
      <c r="AA281" s="152"/>
      <c r="AB281" s="152"/>
      <c r="AC281" s="152"/>
      <c r="AD281" s="105"/>
      <c r="AE281" s="105"/>
      <c r="AF281" s="106"/>
      <c r="AG281" s="107"/>
    </row>
    <row r="282" spans="1:33" s="31" customFormat="1" ht="17.25" customHeight="1">
      <c r="A282" s="99"/>
      <c r="B282" s="100" t="s">
        <v>147</v>
      </c>
      <c r="C282" s="118"/>
      <c r="D282" s="101"/>
      <c r="E282" s="194"/>
      <c r="F282" s="102"/>
      <c r="G282" s="102"/>
      <c r="H282" s="102"/>
      <c r="I282" s="102"/>
      <c r="J282" s="102"/>
      <c r="K282" s="99"/>
      <c r="L282" s="103"/>
      <c r="M282" s="182"/>
      <c r="N282" s="91" t="e">
        <f>M282*VLOOKUP($L282,#REF!,6,0)</f>
        <v>#REF!</v>
      </c>
      <c r="O282" s="90" t="e">
        <f t="shared" si="25"/>
        <v>#REF!</v>
      </c>
      <c r="P282" s="92" t="e">
        <f>VLOOKUP(L282,#REF!,3,0)</f>
        <v>#REF!</v>
      </c>
      <c r="Q282" s="93" t="e">
        <f t="shared" si="26"/>
        <v>#REF!</v>
      </c>
      <c r="R282" s="92" t="e">
        <f>VLOOKUP(L282,#REF!,4,0)</f>
        <v>#REF!</v>
      </c>
      <c r="S282" s="93" t="e">
        <f t="shared" si="27"/>
        <v>#REF!</v>
      </c>
      <c r="T282" s="93" t="e">
        <f t="shared" si="28"/>
        <v>#REF!</v>
      </c>
      <c r="U282" s="93" t="e">
        <f t="shared" si="29"/>
        <v>#REF!</v>
      </c>
      <c r="V282" s="93" t="e">
        <f t="shared" si="30"/>
        <v>#REF!</v>
      </c>
      <c r="W282" s="105"/>
      <c r="X282" s="152"/>
      <c r="Y282" s="105"/>
      <c r="Z282" s="152"/>
      <c r="AA282" s="152"/>
      <c r="AB282" s="152"/>
      <c r="AC282" s="152"/>
      <c r="AD282" s="105"/>
      <c r="AE282" s="105"/>
      <c r="AF282" s="106"/>
      <c r="AG282" s="107"/>
    </row>
    <row r="283" spans="1:33" s="31" customFormat="1" ht="17.25" customHeight="1">
      <c r="A283" s="99"/>
      <c r="B283" s="100" t="s">
        <v>147</v>
      </c>
      <c r="C283" s="118"/>
      <c r="D283" s="101"/>
      <c r="E283" s="194"/>
      <c r="F283" s="102"/>
      <c r="G283" s="102"/>
      <c r="H283" s="102"/>
      <c r="I283" s="102"/>
      <c r="J283" s="102"/>
      <c r="K283" s="99"/>
      <c r="L283" s="103"/>
      <c r="M283" s="182"/>
      <c r="N283" s="91" t="e">
        <f>M283*VLOOKUP($L283,#REF!,6,0)</f>
        <v>#REF!</v>
      </c>
      <c r="O283" s="90" t="e">
        <f t="shared" si="25"/>
        <v>#REF!</v>
      </c>
      <c r="P283" s="92" t="e">
        <f>VLOOKUP(L283,#REF!,3,0)</f>
        <v>#REF!</v>
      </c>
      <c r="Q283" s="93" t="e">
        <f t="shared" si="26"/>
        <v>#REF!</v>
      </c>
      <c r="R283" s="92" t="e">
        <f>VLOOKUP(L283,#REF!,4,0)</f>
        <v>#REF!</v>
      </c>
      <c r="S283" s="93" t="e">
        <f t="shared" si="27"/>
        <v>#REF!</v>
      </c>
      <c r="T283" s="93" t="e">
        <f t="shared" si="28"/>
        <v>#REF!</v>
      </c>
      <c r="U283" s="93" t="e">
        <f t="shared" si="29"/>
        <v>#REF!</v>
      </c>
      <c r="V283" s="93" t="e">
        <f t="shared" si="30"/>
        <v>#REF!</v>
      </c>
      <c r="W283" s="105"/>
      <c r="X283" s="152"/>
      <c r="Y283" s="105"/>
      <c r="Z283" s="152"/>
      <c r="AA283" s="152"/>
      <c r="AB283" s="152"/>
      <c r="AC283" s="152"/>
      <c r="AD283" s="105"/>
      <c r="AE283" s="105"/>
      <c r="AF283" s="106"/>
      <c r="AG283" s="107"/>
    </row>
    <row r="284" spans="1:33" s="31" customFormat="1" ht="17.25" customHeight="1">
      <c r="A284" s="99"/>
      <c r="B284" s="100" t="s">
        <v>147</v>
      </c>
      <c r="C284" s="118"/>
      <c r="D284" s="101"/>
      <c r="E284" s="194"/>
      <c r="F284" s="102"/>
      <c r="G284" s="102"/>
      <c r="H284" s="102"/>
      <c r="I284" s="102"/>
      <c r="J284" s="102"/>
      <c r="K284" s="99"/>
      <c r="L284" s="103"/>
      <c r="M284" s="182"/>
      <c r="N284" s="91" t="e">
        <f>M284*VLOOKUP($L284,#REF!,6,0)</f>
        <v>#REF!</v>
      </c>
      <c r="O284" s="90" t="e">
        <f t="shared" si="25"/>
        <v>#REF!</v>
      </c>
      <c r="P284" s="92" t="e">
        <f>VLOOKUP(L284,#REF!,3,0)</f>
        <v>#REF!</v>
      </c>
      <c r="Q284" s="93" t="e">
        <f t="shared" si="26"/>
        <v>#REF!</v>
      </c>
      <c r="R284" s="92" t="e">
        <f>VLOOKUP(L284,#REF!,4,0)</f>
        <v>#REF!</v>
      </c>
      <c r="S284" s="93" t="e">
        <f t="shared" si="27"/>
        <v>#REF!</v>
      </c>
      <c r="T284" s="93" t="e">
        <f t="shared" si="28"/>
        <v>#REF!</v>
      </c>
      <c r="U284" s="93" t="e">
        <f t="shared" si="29"/>
        <v>#REF!</v>
      </c>
      <c r="V284" s="93" t="e">
        <f t="shared" si="30"/>
        <v>#REF!</v>
      </c>
      <c r="W284" s="105"/>
      <c r="X284" s="152"/>
      <c r="Y284" s="105"/>
      <c r="Z284" s="152"/>
      <c r="AA284" s="152"/>
      <c r="AB284" s="152"/>
      <c r="AC284" s="152"/>
      <c r="AD284" s="105"/>
      <c r="AE284" s="105"/>
      <c r="AF284" s="106"/>
      <c r="AG284" s="107"/>
    </row>
    <row r="285" spans="1:33" s="31" customFormat="1" ht="17.25" customHeight="1">
      <c r="A285" s="99"/>
      <c r="B285" s="100" t="s">
        <v>147</v>
      </c>
      <c r="C285" s="118"/>
      <c r="D285" s="101"/>
      <c r="E285" s="194"/>
      <c r="F285" s="102"/>
      <c r="G285" s="102"/>
      <c r="H285" s="102"/>
      <c r="I285" s="102"/>
      <c r="J285" s="102"/>
      <c r="K285" s="99"/>
      <c r="L285" s="103"/>
      <c r="M285" s="182"/>
      <c r="N285" s="91" t="e">
        <f>M285*VLOOKUP($L285,#REF!,6,0)</f>
        <v>#REF!</v>
      </c>
      <c r="O285" s="90" t="e">
        <f t="shared" si="25"/>
        <v>#REF!</v>
      </c>
      <c r="P285" s="92" t="e">
        <f>VLOOKUP(L285,#REF!,3,0)</f>
        <v>#REF!</v>
      </c>
      <c r="Q285" s="93" t="e">
        <f t="shared" si="26"/>
        <v>#REF!</v>
      </c>
      <c r="R285" s="92" t="e">
        <f>VLOOKUP(L285,#REF!,4,0)</f>
        <v>#REF!</v>
      </c>
      <c r="S285" s="93" t="e">
        <f t="shared" si="27"/>
        <v>#REF!</v>
      </c>
      <c r="T285" s="93" t="e">
        <f t="shared" si="28"/>
        <v>#REF!</v>
      </c>
      <c r="U285" s="93" t="e">
        <f t="shared" si="29"/>
        <v>#REF!</v>
      </c>
      <c r="V285" s="93" t="e">
        <f t="shared" si="30"/>
        <v>#REF!</v>
      </c>
      <c r="W285" s="105"/>
      <c r="X285" s="152"/>
      <c r="Y285" s="105"/>
      <c r="Z285" s="152"/>
      <c r="AA285" s="152"/>
      <c r="AB285" s="152"/>
      <c r="AC285" s="152"/>
      <c r="AD285" s="105"/>
      <c r="AE285" s="105"/>
      <c r="AF285" s="106"/>
      <c r="AG285" s="107"/>
    </row>
    <row r="286" spans="1:33" s="31" customFormat="1" ht="17.25" customHeight="1">
      <c r="A286" s="99"/>
      <c r="B286" s="100" t="s">
        <v>147</v>
      </c>
      <c r="C286" s="118"/>
      <c r="D286" s="101"/>
      <c r="E286" s="194"/>
      <c r="F286" s="102"/>
      <c r="G286" s="102"/>
      <c r="H286" s="102"/>
      <c r="I286" s="102"/>
      <c r="J286" s="102"/>
      <c r="K286" s="99"/>
      <c r="L286" s="103"/>
      <c r="M286" s="182"/>
      <c r="N286" s="91" t="e">
        <f>M286*VLOOKUP($L286,#REF!,6,0)</f>
        <v>#REF!</v>
      </c>
      <c r="O286" s="90" t="e">
        <f t="shared" si="25"/>
        <v>#REF!</v>
      </c>
      <c r="P286" s="92" t="e">
        <f>VLOOKUP(L286,#REF!,3,0)</f>
        <v>#REF!</v>
      </c>
      <c r="Q286" s="93" t="e">
        <f t="shared" si="26"/>
        <v>#REF!</v>
      </c>
      <c r="R286" s="92" t="e">
        <f>VLOOKUP(L286,#REF!,4,0)</f>
        <v>#REF!</v>
      </c>
      <c r="S286" s="93" t="e">
        <f t="shared" si="27"/>
        <v>#REF!</v>
      </c>
      <c r="T286" s="93" t="e">
        <f t="shared" si="28"/>
        <v>#REF!</v>
      </c>
      <c r="U286" s="93" t="e">
        <f t="shared" si="29"/>
        <v>#REF!</v>
      </c>
      <c r="V286" s="93" t="e">
        <f t="shared" si="30"/>
        <v>#REF!</v>
      </c>
      <c r="W286" s="105"/>
      <c r="X286" s="152"/>
      <c r="Y286" s="105"/>
      <c r="Z286" s="152"/>
      <c r="AA286" s="152"/>
      <c r="AB286" s="152"/>
      <c r="AC286" s="152"/>
      <c r="AD286" s="105"/>
      <c r="AE286" s="105"/>
      <c r="AF286" s="106"/>
      <c r="AG286" s="107"/>
    </row>
    <row r="287" spans="1:33" s="31" customFormat="1" ht="17.25" customHeight="1">
      <c r="A287" s="99"/>
      <c r="B287" s="100" t="s">
        <v>147</v>
      </c>
      <c r="C287" s="118"/>
      <c r="D287" s="101"/>
      <c r="E287" s="194"/>
      <c r="F287" s="102"/>
      <c r="G287" s="102"/>
      <c r="H287" s="102"/>
      <c r="I287" s="102"/>
      <c r="J287" s="102"/>
      <c r="K287" s="99"/>
      <c r="L287" s="103"/>
      <c r="M287" s="182"/>
      <c r="N287" s="91" t="e">
        <f>M287*VLOOKUP($L287,#REF!,6,0)</f>
        <v>#REF!</v>
      </c>
      <c r="O287" s="90" t="e">
        <f t="shared" si="25"/>
        <v>#REF!</v>
      </c>
      <c r="P287" s="92" t="e">
        <f>VLOOKUP(L287,#REF!,3,0)</f>
        <v>#REF!</v>
      </c>
      <c r="Q287" s="93" t="e">
        <f t="shared" si="26"/>
        <v>#REF!</v>
      </c>
      <c r="R287" s="92" t="e">
        <f>VLOOKUP(L287,#REF!,4,0)</f>
        <v>#REF!</v>
      </c>
      <c r="S287" s="93" t="e">
        <f t="shared" si="27"/>
        <v>#REF!</v>
      </c>
      <c r="T287" s="93" t="e">
        <f t="shared" si="28"/>
        <v>#REF!</v>
      </c>
      <c r="U287" s="93" t="e">
        <f t="shared" si="29"/>
        <v>#REF!</v>
      </c>
      <c r="V287" s="93" t="e">
        <f t="shared" si="30"/>
        <v>#REF!</v>
      </c>
      <c r="W287" s="105"/>
      <c r="X287" s="152"/>
      <c r="Y287" s="105"/>
      <c r="Z287" s="152"/>
      <c r="AA287" s="152"/>
      <c r="AB287" s="152"/>
      <c r="AC287" s="152"/>
      <c r="AD287" s="105"/>
      <c r="AE287" s="105"/>
      <c r="AF287" s="106"/>
      <c r="AG287" s="107"/>
    </row>
    <row r="288" spans="1:33" s="31" customFormat="1" ht="17.25" customHeight="1">
      <c r="A288" s="99"/>
      <c r="B288" s="100" t="s">
        <v>147</v>
      </c>
      <c r="C288" s="118"/>
      <c r="D288" s="101"/>
      <c r="E288" s="194"/>
      <c r="F288" s="102"/>
      <c r="G288" s="102"/>
      <c r="H288" s="102"/>
      <c r="I288" s="102"/>
      <c r="J288" s="102"/>
      <c r="K288" s="99"/>
      <c r="L288" s="103"/>
      <c r="M288" s="182"/>
      <c r="N288" s="91" t="e">
        <f>M288*VLOOKUP($L288,#REF!,6,0)</f>
        <v>#REF!</v>
      </c>
      <c r="O288" s="90" t="e">
        <f t="shared" si="25"/>
        <v>#REF!</v>
      </c>
      <c r="P288" s="92" t="e">
        <f>VLOOKUP(L288,#REF!,3,0)</f>
        <v>#REF!</v>
      </c>
      <c r="Q288" s="93" t="e">
        <f t="shared" si="26"/>
        <v>#REF!</v>
      </c>
      <c r="R288" s="92" t="e">
        <f>VLOOKUP(L288,#REF!,4,0)</f>
        <v>#REF!</v>
      </c>
      <c r="S288" s="93" t="e">
        <f t="shared" si="27"/>
        <v>#REF!</v>
      </c>
      <c r="T288" s="93" t="e">
        <f t="shared" si="28"/>
        <v>#REF!</v>
      </c>
      <c r="U288" s="93" t="e">
        <f t="shared" si="29"/>
        <v>#REF!</v>
      </c>
      <c r="V288" s="93" t="e">
        <f t="shared" si="30"/>
        <v>#REF!</v>
      </c>
      <c r="W288" s="105"/>
      <c r="X288" s="152"/>
      <c r="Y288" s="105"/>
      <c r="Z288" s="152"/>
      <c r="AA288" s="152"/>
      <c r="AB288" s="152"/>
      <c r="AC288" s="152"/>
      <c r="AD288" s="105"/>
      <c r="AE288" s="105"/>
      <c r="AF288" s="106"/>
      <c r="AG288" s="107"/>
    </row>
    <row r="289" spans="1:33" s="31" customFormat="1" ht="17.25" customHeight="1">
      <c r="A289" s="99"/>
      <c r="B289" s="100" t="s">
        <v>147</v>
      </c>
      <c r="C289" s="118"/>
      <c r="D289" s="101"/>
      <c r="E289" s="194"/>
      <c r="F289" s="102"/>
      <c r="G289" s="102"/>
      <c r="H289" s="102"/>
      <c r="I289" s="102"/>
      <c r="J289" s="102"/>
      <c r="K289" s="99"/>
      <c r="L289" s="103"/>
      <c r="M289" s="182"/>
      <c r="N289" s="91" t="e">
        <f>M289*VLOOKUP($L289,#REF!,6,0)</f>
        <v>#REF!</v>
      </c>
      <c r="O289" s="90" t="e">
        <f t="shared" si="25"/>
        <v>#REF!</v>
      </c>
      <c r="P289" s="92" t="e">
        <f>VLOOKUP(L289,#REF!,3,0)</f>
        <v>#REF!</v>
      </c>
      <c r="Q289" s="93" t="e">
        <f t="shared" si="26"/>
        <v>#REF!</v>
      </c>
      <c r="R289" s="92" t="e">
        <f>VLOOKUP(L289,#REF!,4,0)</f>
        <v>#REF!</v>
      </c>
      <c r="S289" s="93" t="e">
        <f t="shared" si="27"/>
        <v>#REF!</v>
      </c>
      <c r="T289" s="93" t="e">
        <f t="shared" si="28"/>
        <v>#REF!</v>
      </c>
      <c r="U289" s="93" t="e">
        <f t="shared" si="29"/>
        <v>#REF!</v>
      </c>
      <c r="V289" s="93" t="e">
        <f t="shared" si="30"/>
        <v>#REF!</v>
      </c>
      <c r="W289" s="105"/>
      <c r="X289" s="152"/>
      <c r="Y289" s="105"/>
      <c r="Z289" s="152"/>
      <c r="AA289" s="152"/>
      <c r="AB289" s="152"/>
      <c r="AC289" s="152"/>
      <c r="AD289" s="105"/>
      <c r="AE289" s="105"/>
      <c r="AF289" s="106"/>
      <c r="AG289" s="107"/>
    </row>
    <row r="290" spans="1:33" s="31" customFormat="1" ht="17.25" customHeight="1">
      <c r="A290" s="99"/>
      <c r="B290" s="100" t="s">
        <v>147</v>
      </c>
      <c r="C290" s="118"/>
      <c r="D290" s="101"/>
      <c r="E290" s="194"/>
      <c r="F290" s="102"/>
      <c r="G290" s="102"/>
      <c r="H290" s="102"/>
      <c r="I290" s="102"/>
      <c r="J290" s="102"/>
      <c r="K290" s="99"/>
      <c r="L290" s="103"/>
      <c r="M290" s="182"/>
      <c r="N290" s="91" t="e">
        <f>M290*VLOOKUP($L290,#REF!,6,0)</f>
        <v>#REF!</v>
      </c>
      <c r="O290" s="90" t="e">
        <f t="shared" si="25"/>
        <v>#REF!</v>
      </c>
      <c r="P290" s="92" t="e">
        <f>VLOOKUP(L290,#REF!,3,0)</f>
        <v>#REF!</v>
      </c>
      <c r="Q290" s="93" t="e">
        <f t="shared" si="26"/>
        <v>#REF!</v>
      </c>
      <c r="R290" s="92" t="e">
        <f>VLOOKUP(L290,#REF!,4,0)</f>
        <v>#REF!</v>
      </c>
      <c r="S290" s="93" t="e">
        <f t="shared" si="27"/>
        <v>#REF!</v>
      </c>
      <c r="T290" s="93" t="e">
        <f t="shared" si="28"/>
        <v>#REF!</v>
      </c>
      <c r="U290" s="93" t="e">
        <f t="shared" si="29"/>
        <v>#REF!</v>
      </c>
      <c r="V290" s="93" t="e">
        <f t="shared" si="30"/>
        <v>#REF!</v>
      </c>
      <c r="W290" s="105"/>
      <c r="X290" s="152"/>
      <c r="Y290" s="105"/>
      <c r="Z290" s="152"/>
      <c r="AA290" s="152"/>
      <c r="AB290" s="152"/>
      <c r="AC290" s="152"/>
      <c r="AD290" s="105"/>
      <c r="AE290" s="105"/>
      <c r="AF290" s="106"/>
      <c r="AG290" s="107"/>
    </row>
    <row r="291" spans="1:33" s="32" customFormat="1" ht="17.25" customHeight="1">
      <c r="A291" s="99"/>
      <c r="B291" s="110" t="s">
        <v>147</v>
      </c>
      <c r="C291" s="118"/>
      <c r="D291" s="101"/>
      <c r="E291" s="194"/>
      <c r="F291" s="111"/>
      <c r="G291" s="111"/>
      <c r="H291" s="111"/>
      <c r="I291" s="111"/>
      <c r="J291" s="111"/>
      <c r="K291" s="99"/>
      <c r="L291" s="103"/>
      <c r="M291" s="182"/>
      <c r="N291" s="91" t="e">
        <f>M291*VLOOKUP($L291,#REF!,6,0)</f>
        <v>#REF!</v>
      </c>
      <c r="O291" s="90" t="e">
        <f t="shared" si="25"/>
        <v>#REF!</v>
      </c>
      <c r="P291" s="92" t="e">
        <f>VLOOKUP(L291,#REF!,3,0)</f>
        <v>#REF!</v>
      </c>
      <c r="Q291" s="93" t="e">
        <f t="shared" si="26"/>
        <v>#REF!</v>
      </c>
      <c r="R291" s="92" t="e">
        <f>VLOOKUP(L291,#REF!,4,0)</f>
        <v>#REF!</v>
      </c>
      <c r="S291" s="93" t="e">
        <f t="shared" si="27"/>
        <v>#REF!</v>
      </c>
      <c r="T291" s="93" t="e">
        <f t="shared" si="28"/>
        <v>#REF!</v>
      </c>
      <c r="U291" s="93" t="e">
        <f t="shared" si="29"/>
        <v>#REF!</v>
      </c>
      <c r="V291" s="93" t="e">
        <f t="shared" si="30"/>
        <v>#REF!</v>
      </c>
      <c r="W291" s="112"/>
      <c r="X291" s="152"/>
      <c r="Y291" s="105"/>
      <c r="Z291" s="152"/>
      <c r="AA291" s="152"/>
      <c r="AB291" s="152"/>
      <c r="AC291" s="152"/>
      <c r="AD291" s="219"/>
      <c r="AE291" s="112"/>
      <c r="AF291" s="113"/>
      <c r="AG291" s="114"/>
    </row>
    <row r="292" spans="1:33" s="31" customFormat="1" ht="17.25" customHeight="1">
      <c r="A292" s="99"/>
      <c r="B292" s="100" t="s">
        <v>147</v>
      </c>
      <c r="C292" s="118"/>
      <c r="D292" s="101"/>
      <c r="E292" s="194"/>
      <c r="F292" s="102"/>
      <c r="G292" s="102"/>
      <c r="H292" s="102"/>
      <c r="I292" s="102"/>
      <c r="J292" s="102"/>
      <c r="K292" s="99"/>
      <c r="L292" s="103"/>
      <c r="M292" s="182"/>
      <c r="N292" s="91" t="e">
        <f>M292*VLOOKUP($L292,#REF!,6,0)</f>
        <v>#REF!</v>
      </c>
      <c r="O292" s="90" t="e">
        <f t="shared" si="25"/>
        <v>#REF!</v>
      </c>
      <c r="P292" s="92" t="e">
        <f>VLOOKUP(L292,#REF!,3,0)</f>
        <v>#REF!</v>
      </c>
      <c r="Q292" s="93" t="e">
        <f t="shared" si="26"/>
        <v>#REF!</v>
      </c>
      <c r="R292" s="92" t="e">
        <f>VLOOKUP(L292,#REF!,4,0)</f>
        <v>#REF!</v>
      </c>
      <c r="S292" s="93" t="e">
        <f t="shared" si="27"/>
        <v>#REF!</v>
      </c>
      <c r="T292" s="93" t="e">
        <f t="shared" si="28"/>
        <v>#REF!</v>
      </c>
      <c r="U292" s="93" t="e">
        <f t="shared" si="29"/>
        <v>#REF!</v>
      </c>
      <c r="V292" s="93" t="e">
        <f t="shared" si="30"/>
        <v>#REF!</v>
      </c>
      <c r="W292" s="105"/>
      <c r="X292" s="152"/>
      <c r="Y292" s="105"/>
      <c r="Z292" s="152"/>
      <c r="AA292" s="152"/>
      <c r="AB292" s="152"/>
      <c r="AC292" s="152"/>
      <c r="AD292" s="105"/>
      <c r="AE292" s="105"/>
      <c r="AF292" s="106"/>
      <c r="AG292" s="107"/>
    </row>
    <row r="293" spans="1:33" s="31" customFormat="1" ht="17.25" customHeight="1">
      <c r="A293" s="99"/>
      <c r="B293" s="100" t="s">
        <v>147</v>
      </c>
      <c r="C293" s="118"/>
      <c r="D293" s="101"/>
      <c r="E293" s="194"/>
      <c r="F293" s="102"/>
      <c r="G293" s="102"/>
      <c r="H293" s="102"/>
      <c r="I293" s="102"/>
      <c r="J293" s="102"/>
      <c r="K293" s="99"/>
      <c r="L293" s="103"/>
      <c r="M293" s="182"/>
      <c r="N293" s="91" t="e">
        <f>M293*VLOOKUP($L293,#REF!,6,0)</f>
        <v>#REF!</v>
      </c>
      <c r="O293" s="90" t="e">
        <f t="shared" si="25"/>
        <v>#REF!</v>
      </c>
      <c r="P293" s="92" t="e">
        <f>VLOOKUP(L293,#REF!,3,0)</f>
        <v>#REF!</v>
      </c>
      <c r="Q293" s="93" t="e">
        <f t="shared" si="26"/>
        <v>#REF!</v>
      </c>
      <c r="R293" s="92" t="e">
        <f>VLOOKUP(L293,#REF!,4,0)</f>
        <v>#REF!</v>
      </c>
      <c r="S293" s="93" t="e">
        <f t="shared" si="27"/>
        <v>#REF!</v>
      </c>
      <c r="T293" s="93" t="e">
        <f t="shared" si="28"/>
        <v>#REF!</v>
      </c>
      <c r="U293" s="93" t="e">
        <f t="shared" si="29"/>
        <v>#REF!</v>
      </c>
      <c r="V293" s="93" t="e">
        <f t="shared" si="30"/>
        <v>#REF!</v>
      </c>
      <c r="W293" s="105"/>
      <c r="X293" s="152"/>
      <c r="Y293" s="105"/>
      <c r="Z293" s="152"/>
      <c r="AA293" s="152"/>
      <c r="AB293" s="152"/>
      <c r="AC293" s="152"/>
      <c r="AD293" s="105"/>
      <c r="AE293" s="105"/>
      <c r="AF293" s="106"/>
      <c r="AG293" s="107"/>
    </row>
    <row r="294" spans="1:33" s="31" customFormat="1" ht="17.25" customHeight="1">
      <c r="A294" s="99"/>
      <c r="B294" s="100" t="s">
        <v>147</v>
      </c>
      <c r="C294" s="118"/>
      <c r="D294" s="101"/>
      <c r="E294" s="194"/>
      <c r="F294" s="102"/>
      <c r="G294" s="102"/>
      <c r="H294" s="102"/>
      <c r="I294" s="102"/>
      <c r="J294" s="102"/>
      <c r="K294" s="99"/>
      <c r="L294" s="103"/>
      <c r="M294" s="182"/>
      <c r="N294" s="91" t="e">
        <f>M294*VLOOKUP($L294,#REF!,6,0)</f>
        <v>#REF!</v>
      </c>
      <c r="O294" s="90" t="e">
        <f t="shared" si="25"/>
        <v>#REF!</v>
      </c>
      <c r="P294" s="92" t="e">
        <f>VLOOKUP(L294,#REF!,3,0)</f>
        <v>#REF!</v>
      </c>
      <c r="Q294" s="93" t="e">
        <f t="shared" si="26"/>
        <v>#REF!</v>
      </c>
      <c r="R294" s="92" t="e">
        <f>VLOOKUP(L294,#REF!,4,0)</f>
        <v>#REF!</v>
      </c>
      <c r="S294" s="93" t="e">
        <f t="shared" si="27"/>
        <v>#REF!</v>
      </c>
      <c r="T294" s="93" t="e">
        <f t="shared" si="28"/>
        <v>#REF!</v>
      </c>
      <c r="U294" s="93" t="e">
        <f t="shared" si="29"/>
        <v>#REF!</v>
      </c>
      <c r="V294" s="93" t="e">
        <f t="shared" si="30"/>
        <v>#REF!</v>
      </c>
      <c r="W294" s="105"/>
      <c r="X294" s="152"/>
      <c r="Y294" s="105"/>
      <c r="Z294" s="152"/>
      <c r="AA294" s="152"/>
      <c r="AB294" s="152"/>
      <c r="AC294" s="152"/>
      <c r="AD294" s="93"/>
      <c r="AE294" s="105"/>
      <c r="AF294" s="106"/>
      <c r="AG294" s="107"/>
    </row>
    <row r="295" spans="1:33" s="31" customFormat="1" ht="17.25" customHeight="1">
      <c r="A295" s="99"/>
      <c r="B295" s="100" t="s">
        <v>147</v>
      </c>
      <c r="C295" s="118"/>
      <c r="D295" s="101"/>
      <c r="E295" s="194"/>
      <c r="F295" s="102"/>
      <c r="G295" s="102"/>
      <c r="H295" s="102"/>
      <c r="I295" s="102"/>
      <c r="J295" s="102"/>
      <c r="K295" s="99"/>
      <c r="L295" s="103"/>
      <c r="M295" s="182"/>
      <c r="N295" s="91" t="e">
        <f>M295*VLOOKUP($L295,#REF!,6,0)</f>
        <v>#REF!</v>
      </c>
      <c r="O295" s="90" t="e">
        <f t="shared" si="25"/>
        <v>#REF!</v>
      </c>
      <c r="P295" s="92" t="e">
        <f>VLOOKUP(L295,#REF!,3,0)</f>
        <v>#REF!</v>
      </c>
      <c r="Q295" s="93" t="e">
        <f t="shared" si="26"/>
        <v>#REF!</v>
      </c>
      <c r="R295" s="92" t="e">
        <f>VLOOKUP(L295,#REF!,4,0)</f>
        <v>#REF!</v>
      </c>
      <c r="S295" s="93" t="e">
        <f t="shared" si="27"/>
        <v>#REF!</v>
      </c>
      <c r="T295" s="93" t="e">
        <f t="shared" si="28"/>
        <v>#REF!</v>
      </c>
      <c r="U295" s="93" t="e">
        <f t="shared" si="29"/>
        <v>#REF!</v>
      </c>
      <c r="V295" s="93" t="e">
        <f t="shared" si="30"/>
        <v>#REF!</v>
      </c>
      <c r="W295" s="105"/>
      <c r="X295" s="152"/>
      <c r="Y295" s="105"/>
      <c r="Z295" s="152"/>
      <c r="AA295" s="152"/>
      <c r="AB295" s="152"/>
      <c r="AC295" s="152"/>
      <c r="AD295" s="93"/>
      <c r="AE295" s="105"/>
      <c r="AF295" s="106"/>
      <c r="AG295" s="107"/>
    </row>
    <row r="296" spans="1:33" s="31" customFormat="1" ht="17.25" customHeight="1">
      <c r="A296" s="99"/>
      <c r="B296" s="100" t="s">
        <v>147</v>
      </c>
      <c r="C296" s="118"/>
      <c r="D296" s="101"/>
      <c r="E296" s="194"/>
      <c r="F296" s="102"/>
      <c r="G296" s="102"/>
      <c r="H296" s="102"/>
      <c r="I296" s="102"/>
      <c r="J296" s="102"/>
      <c r="K296" s="99"/>
      <c r="L296" s="103"/>
      <c r="M296" s="182"/>
      <c r="N296" s="91" t="e">
        <f>M296*VLOOKUP($L296,#REF!,6,0)</f>
        <v>#REF!</v>
      </c>
      <c r="O296" s="90" t="e">
        <f t="shared" si="25"/>
        <v>#REF!</v>
      </c>
      <c r="P296" s="92" t="e">
        <f>VLOOKUP(L296,#REF!,3,0)</f>
        <v>#REF!</v>
      </c>
      <c r="Q296" s="93" t="e">
        <f t="shared" si="26"/>
        <v>#REF!</v>
      </c>
      <c r="R296" s="92" t="e">
        <f>VLOOKUP(L296,#REF!,4,0)</f>
        <v>#REF!</v>
      </c>
      <c r="S296" s="93" t="e">
        <f t="shared" si="27"/>
        <v>#REF!</v>
      </c>
      <c r="T296" s="93" t="e">
        <f t="shared" si="28"/>
        <v>#REF!</v>
      </c>
      <c r="U296" s="93" t="e">
        <f t="shared" si="29"/>
        <v>#REF!</v>
      </c>
      <c r="V296" s="93" t="e">
        <f t="shared" si="30"/>
        <v>#REF!</v>
      </c>
      <c r="W296" s="105"/>
      <c r="X296" s="152"/>
      <c r="Y296" s="105"/>
      <c r="Z296" s="152"/>
      <c r="AA296" s="152"/>
      <c r="AB296" s="152"/>
      <c r="AC296" s="152"/>
      <c r="AD296" s="93"/>
      <c r="AE296" s="105"/>
      <c r="AF296" s="106"/>
      <c r="AG296" s="107"/>
    </row>
    <row r="297" spans="1:33" s="31" customFormat="1" ht="17.25" customHeight="1">
      <c r="A297" s="99"/>
      <c r="B297" s="100" t="s">
        <v>147</v>
      </c>
      <c r="C297" s="118"/>
      <c r="D297" s="101"/>
      <c r="E297" s="194"/>
      <c r="F297" s="102"/>
      <c r="G297" s="102"/>
      <c r="H297" s="102"/>
      <c r="I297" s="102"/>
      <c r="J297" s="102"/>
      <c r="K297" s="99"/>
      <c r="L297" s="103"/>
      <c r="M297" s="182"/>
      <c r="N297" s="91" t="e">
        <f>M297*VLOOKUP($L297,#REF!,6,0)</f>
        <v>#REF!</v>
      </c>
      <c r="O297" s="90" t="e">
        <f t="shared" si="25"/>
        <v>#REF!</v>
      </c>
      <c r="P297" s="92" t="e">
        <f>VLOOKUP(L297,#REF!,3,0)</f>
        <v>#REF!</v>
      </c>
      <c r="Q297" s="93" t="e">
        <f t="shared" si="26"/>
        <v>#REF!</v>
      </c>
      <c r="R297" s="92" t="e">
        <f>VLOOKUP(L297,#REF!,4,0)</f>
        <v>#REF!</v>
      </c>
      <c r="S297" s="93" t="e">
        <f t="shared" si="27"/>
        <v>#REF!</v>
      </c>
      <c r="T297" s="93" t="e">
        <f t="shared" si="28"/>
        <v>#REF!</v>
      </c>
      <c r="U297" s="93" t="e">
        <f t="shared" si="29"/>
        <v>#REF!</v>
      </c>
      <c r="V297" s="93" t="e">
        <f t="shared" si="30"/>
        <v>#REF!</v>
      </c>
      <c r="W297" s="105"/>
      <c r="X297" s="152"/>
      <c r="Y297" s="105"/>
      <c r="Z297" s="152"/>
      <c r="AA297" s="152"/>
      <c r="AB297" s="152"/>
      <c r="AC297" s="152"/>
      <c r="AD297" s="93"/>
      <c r="AE297" s="105"/>
      <c r="AF297" s="106"/>
      <c r="AG297" s="107"/>
    </row>
    <row r="298" spans="1:33" s="31" customFormat="1" ht="17.25" customHeight="1">
      <c r="A298" s="99"/>
      <c r="B298" s="100" t="s">
        <v>147</v>
      </c>
      <c r="C298" s="118"/>
      <c r="D298" s="101"/>
      <c r="E298" s="194"/>
      <c r="F298" s="102"/>
      <c r="G298" s="102"/>
      <c r="H298" s="102"/>
      <c r="I298" s="102"/>
      <c r="J298" s="102"/>
      <c r="K298" s="99"/>
      <c r="L298" s="103"/>
      <c r="M298" s="182"/>
      <c r="N298" s="91" t="e">
        <f>M298*VLOOKUP($L298,#REF!,6,0)</f>
        <v>#REF!</v>
      </c>
      <c r="O298" s="90" t="e">
        <f t="shared" si="25"/>
        <v>#REF!</v>
      </c>
      <c r="P298" s="92" t="e">
        <f>VLOOKUP(L298,#REF!,3,0)</f>
        <v>#REF!</v>
      </c>
      <c r="Q298" s="93" t="e">
        <f t="shared" si="26"/>
        <v>#REF!</v>
      </c>
      <c r="R298" s="92" t="e">
        <f>VLOOKUP(L298,#REF!,4,0)</f>
        <v>#REF!</v>
      </c>
      <c r="S298" s="93" t="e">
        <f t="shared" si="27"/>
        <v>#REF!</v>
      </c>
      <c r="T298" s="93" t="e">
        <f t="shared" si="28"/>
        <v>#REF!</v>
      </c>
      <c r="U298" s="93" t="e">
        <f t="shared" si="29"/>
        <v>#REF!</v>
      </c>
      <c r="V298" s="93" t="e">
        <f t="shared" si="30"/>
        <v>#REF!</v>
      </c>
      <c r="W298" s="105"/>
      <c r="X298" s="152"/>
      <c r="Y298" s="105"/>
      <c r="Z298" s="152"/>
      <c r="AA298" s="152"/>
      <c r="AB298" s="152"/>
      <c r="AC298" s="152"/>
      <c r="AD298" s="93"/>
      <c r="AE298" s="105"/>
      <c r="AF298" s="106"/>
      <c r="AG298" s="107"/>
    </row>
    <row r="299" spans="1:33" s="31" customFormat="1" ht="17.25" customHeight="1">
      <c r="A299" s="99"/>
      <c r="B299" s="100" t="s">
        <v>147</v>
      </c>
      <c r="C299" s="118"/>
      <c r="D299" s="101"/>
      <c r="E299" s="194"/>
      <c r="F299" s="102"/>
      <c r="G299" s="102"/>
      <c r="H299" s="102"/>
      <c r="I299" s="102"/>
      <c r="J299" s="102"/>
      <c r="K299" s="99"/>
      <c r="L299" s="103"/>
      <c r="M299" s="182"/>
      <c r="N299" s="91" t="e">
        <f>M299*VLOOKUP($L299,#REF!,6,0)</f>
        <v>#REF!</v>
      </c>
      <c r="O299" s="90" t="e">
        <f t="shared" si="25"/>
        <v>#REF!</v>
      </c>
      <c r="P299" s="92" t="e">
        <f>VLOOKUP(L299,#REF!,3,0)</f>
        <v>#REF!</v>
      </c>
      <c r="Q299" s="93" t="e">
        <f t="shared" si="26"/>
        <v>#REF!</v>
      </c>
      <c r="R299" s="92" t="e">
        <f>VLOOKUP(L299,#REF!,4,0)</f>
        <v>#REF!</v>
      </c>
      <c r="S299" s="93" t="e">
        <f t="shared" si="27"/>
        <v>#REF!</v>
      </c>
      <c r="T299" s="93" t="e">
        <f t="shared" si="28"/>
        <v>#REF!</v>
      </c>
      <c r="U299" s="93" t="e">
        <f t="shared" si="29"/>
        <v>#REF!</v>
      </c>
      <c r="V299" s="93" t="e">
        <f t="shared" si="30"/>
        <v>#REF!</v>
      </c>
      <c r="W299" s="105"/>
      <c r="X299" s="152"/>
      <c r="Y299" s="105"/>
      <c r="Z299" s="152"/>
      <c r="AA299" s="152"/>
      <c r="AB299" s="152"/>
      <c r="AC299" s="152"/>
      <c r="AD299" s="93"/>
      <c r="AE299" s="105"/>
      <c r="AF299" s="106"/>
      <c r="AG299" s="107"/>
    </row>
    <row r="300" spans="1:33" s="31" customFormat="1" ht="17.25" customHeight="1">
      <c r="A300" s="99"/>
      <c r="B300" s="100" t="s">
        <v>147</v>
      </c>
      <c r="C300" s="118"/>
      <c r="D300" s="101"/>
      <c r="E300" s="194"/>
      <c r="F300" s="102"/>
      <c r="G300" s="102"/>
      <c r="H300" s="102"/>
      <c r="I300" s="102"/>
      <c r="J300" s="102"/>
      <c r="K300" s="99"/>
      <c r="L300" s="103"/>
      <c r="M300" s="182"/>
      <c r="N300" s="91" t="e">
        <f>M300*VLOOKUP($L300,#REF!,6,0)</f>
        <v>#REF!</v>
      </c>
      <c r="O300" s="90" t="e">
        <f t="shared" si="25"/>
        <v>#REF!</v>
      </c>
      <c r="P300" s="92" t="e">
        <f>VLOOKUP(L300,#REF!,3,0)</f>
        <v>#REF!</v>
      </c>
      <c r="Q300" s="93" t="e">
        <f t="shared" si="26"/>
        <v>#REF!</v>
      </c>
      <c r="R300" s="92" t="e">
        <f>VLOOKUP(L300,#REF!,4,0)</f>
        <v>#REF!</v>
      </c>
      <c r="S300" s="93" t="e">
        <f t="shared" si="27"/>
        <v>#REF!</v>
      </c>
      <c r="T300" s="93" t="e">
        <f t="shared" si="28"/>
        <v>#REF!</v>
      </c>
      <c r="U300" s="93" t="e">
        <f t="shared" si="29"/>
        <v>#REF!</v>
      </c>
      <c r="V300" s="93" t="e">
        <f t="shared" si="30"/>
        <v>#REF!</v>
      </c>
      <c r="W300" s="105"/>
      <c r="X300" s="152"/>
      <c r="Y300" s="105"/>
      <c r="Z300" s="152"/>
      <c r="AA300" s="152"/>
      <c r="AB300" s="152"/>
      <c r="AC300" s="152"/>
      <c r="AD300" s="93"/>
      <c r="AE300" s="105"/>
      <c r="AF300" s="106"/>
      <c r="AG300" s="107"/>
    </row>
    <row r="301" spans="1:33" s="31" customFormat="1" ht="17.25" customHeight="1">
      <c r="A301" s="99"/>
      <c r="B301" s="100" t="s">
        <v>147</v>
      </c>
      <c r="C301" s="118"/>
      <c r="D301" s="101"/>
      <c r="E301" s="194"/>
      <c r="F301" s="102"/>
      <c r="G301" s="102"/>
      <c r="H301" s="102"/>
      <c r="I301" s="102"/>
      <c r="J301" s="102"/>
      <c r="K301" s="99"/>
      <c r="L301" s="103"/>
      <c r="M301" s="182"/>
      <c r="N301" s="91" t="e">
        <f>M301*VLOOKUP($L301,#REF!,6,0)</f>
        <v>#REF!</v>
      </c>
      <c r="O301" s="90" t="e">
        <f t="shared" si="25"/>
        <v>#REF!</v>
      </c>
      <c r="P301" s="92" t="e">
        <f>VLOOKUP(L301,#REF!,3,0)</f>
        <v>#REF!</v>
      </c>
      <c r="Q301" s="93" t="e">
        <f t="shared" si="26"/>
        <v>#REF!</v>
      </c>
      <c r="R301" s="92" t="e">
        <f>VLOOKUP(L301,#REF!,4,0)</f>
        <v>#REF!</v>
      </c>
      <c r="S301" s="93" t="e">
        <f t="shared" si="27"/>
        <v>#REF!</v>
      </c>
      <c r="T301" s="93" t="e">
        <f t="shared" si="28"/>
        <v>#REF!</v>
      </c>
      <c r="U301" s="93" t="e">
        <f t="shared" si="29"/>
        <v>#REF!</v>
      </c>
      <c r="V301" s="93" t="e">
        <f t="shared" si="30"/>
        <v>#REF!</v>
      </c>
      <c r="W301" s="105"/>
      <c r="X301" s="152"/>
      <c r="Y301" s="105"/>
      <c r="Z301" s="152"/>
      <c r="AA301" s="152"/>
      <c r="AB301" s="152"/>
      <c r="AC301" s="152"/>
      <c r="AD301" s="93"/>
      <c r="AE301" s="105"/>
      <c r="AF301" s="106"/>
      <c r="AG301" s="107"/>
    </row>
    <row r="302" spans="1:33" s="31" customFormat="1" ht="17.25" customHeight="1">
      <c r="A302" s="99"/>
      <c r="B302" s="100" t="s">
        <v>147</v>
      </c>
      <c r="C302" s="118"/>
      <c r="D302" s="101"/>
      <c r="E302" s="194"/>
      <c r="F302" s="102"/>
      <c r="G302" s="102"/>
      <c r="H302" s="102"/>
      <c r="I302" s="102"/>
      <c r="J302" s="102"/>
      <c r="K302" s="99"/>
      <c r="L302" s="103"/>
      <c r="M302" s="182"/>
      <c r="N302" s="91" t="e">
        <f>M302*VLOOKUP($L302,#REF!,6,0)</f>
        <v>#REF!</v>
      </c>
      <c r="O302" s="90" t="e">
        <f t="shared" si="25"/>
        <v>#REF!</v>
      </c>
      <c r="P302" s="92" t="e">
        <f>VLOOKUP(L302,#REF!,3,0)</f>
        <v>#REF!</v>
      </c>
      <c r="Q302" s="93" t="e">
        <f t="shared" si="26"/>
        <v>#REF!</v>
      </c>
      <c r="R302" s="92" t="e">
        <f>VLOOKUP(L302,#REF!,4,0)</f>
        <v>#REF!</v>
      </c>
      <c r="S302" s="93" t="e">
        <f t="shared" si="27"/>
        <v>#REF!</v>
      </c>
      <c r="T302" s="93" t="e">
        <f t="shared" si="28"/>
        <v>#REF!</v>
      </c>
      <c r="U302" s="93" t="e">
        <f t="shared" si="29"/>
        <v>#REF!</v>
      </c>
      <c r="V302" s="93" t="e">
        <f t="shared" si="30"/>
        <v>#REF!</v>
      </c>
      <c r="W302" s="105"/>
      <c r="X302" s="152"/>
      <c r="Y302" s="105"/>
      <c r="Z302" s="152"/>
      <c r="AA302" s="152"/>
      <c r="AB302" s="152"/>
      <c r="AC302" s="152"/>
      <c r="AD302" s="105"/>
      <c r="AE302" s="105"/>
      <c r="AF302" s="106"/>
      <c r="AG302" s="107"/>
    </row>
    <row r="303" spans="1:33" s="31" customFormat="1" ht="17.25" customHeight="1">
      <c r="A303" s="99"/>
      <c r="B303" s="100" t="s">
        <v>147</v>
      </c>
      <c r="C303" s="118"/>
      <c r="D303" s="101"/>
      <c r="E303" s="194"/>
      <c r="F303" s="102"/>
      <c r="G303" s="102"/>
      <c r="H303" s="102"/>
      <c r="I303" s="102"/>
      <c r="J303" s="102"/>
      <c r="K303" s="99"/>
      <c r="L303" s="103"/>
      <c r="M303" s="182"/>
      <c r="N303" s="91" t="e">
        <f>M303*VLOOKUP($L303,#REF!,6,0)</f>
        <v>#REF!</v>
      </c>
      <c r="O303" s="90" t="e">
        <f t="shared" si="25"/>
        <v>#REF!</v>
      </c>
      <c r="P303" s="92" t="e">
        <f>VLOOKUP(L303,#REF!,3,0)</f>
        <v>#REF!</v>
      </c>
      <c r="Q303" s="93" t="e">
        <f t="shared" si="26"/>
        <v>#REF!</v>
      </c>
      <c r="R303" s="92" t="e">
        <f>VLOOKUP(L303,#REF!,4,0)</f>
        <v>#REF!</v>
      </c>
      <c r="S303" s="93" t="e">
        <f t="shared" si="27"/>
        <v>#REF!</v>
      </c>
      <c r="T303" s="93" t="e">
        <f t="shared" si="28"/>
        <v>#REF!</v>
      </c>
      <c r="U303" s="93" t="e">
        <f t="shared" si="29"/>
        <v>#REF!</v>
      </c>
      <c r="V303" s="93" t="e">
        <f t="shared" si="30"/>
        <v>#REF!</v>
      </c>
      <c r="W303" s="105"/>
      <c r="X303" s="152"/>
      <c r="Y303" s="105"/>
      <c r="Z303" s="152"/>
      <c r="AA303" s="152"/>
      <c r="AB303" s="152"/>
      <c r="AC303" s="152"/>
      <c r="AD303" s="105"/>
      <c r="AE303" s="105"/>
      <c r="AF303" s="106"/>
      <c r="AG303" s="107"/>
    </row>
    <row r="304" spans="1:33" s="31" customFormat="1" ht="17.25" customHeight="1">
      <c r="A304" s="99"/>
      <c r="B304" s="100" t="s">
        <v>147</v>
      </c>
      <c r="C304" s="118"/>
      <c r="D304" s="101"/>
      <c r="E304" s="194"/>
      <c r="F304" s="102"/>
      <c r="G304" s="102"/>
      <c r="H304" s="102"/>
      <c r="I304" s="102"/>
      <c r="J304" s="102"/>
      <c r="K304" s="99"/>
      <c r="L304" s="103"/>
      <c r="M304" s="182"/>
      <c r="N304" s="91" t="e">
        <f>M304*VLOOKUP($L304,#REF!,6,0)</f>
        <v>#REF!</v>
      </c>
      <c r="O304" s="90" t="e">
        <f t="shared" si="25"/>
        <v>#REF!</v>
      </c>
      <c r="P304" s="92" t="e">
        <f>VLOOKUP(L304,#REF!,3,0)</f>
        <v>#REF!</v>
      </c>
      <c r="Q304" s="93" t="e">
        <f t="shared" si="26"/>
        <v>#REF!</v>
      </c>
      <c r="R304" s="92" t="e">
        <f>VLOOKUP(L304,#REF!,4,0)</f>
        <v>#REF!</v>
      </c>
      <c r="S304" s="93" t="e">
        <f t="shared" si="27"/>
        <v>#REF!</v>
      </c>
      <c r="T304" s="93" t="e">
        <f t="shared" si="28"/>
        <v>#REF!</v>
      </c>
      <c r="U304" s="93" t="e">
        <f t="shared" si="29"/>
        <v>#REF!</v>
      </c>
      <c r="V304" s="93" t="e">
        <f t="shared" si="30"/>
        <v>#REF!</v>
      </c>
      <c r="W304" s="105"/>
      <c r="X304" s="152"/>
      <c r="Y304" s="105"/>
      <c r="Z304" s="152"/>
      <c r="AA304" s="152"/>
      <c r="AB304" s="152"/>
      <c r="AC304" s="152"/>
      <c r="AD304" s="105"/>
      <c r="AE304" s="105"/>
      <c r="AF304" s="106"/>
      <c r="AG304" s="107"/>
    </row>
    <row r="305" spans="1:33" s="30" customFormat="1" ht="17.25" customHeight="1">
      <c r="A305" s="99"/>
      <c r="B305" s="85" t="s">
        <v>147</v>
      </c>
      <c r="C305" s="118"/>
      <c r="D305" s="101"/>
      <c r="E305" s="194"/>
      <c r="F305" s="88"/>
      <c r="G305" s="88"/>
      <c r="H305" s="88"/>
      <c r="I305" s="88"/>
      <c r="J305" s="88"/>
      <c r="K305" s="99"/>
      <c r="L305" s="103"/>
      <c r="M305" s="182"/>
      <c r="N305" s="91" t="e">
        <f>M305*VLOOKUP($L305,#REF!,6,0)</f>
        <v>#REF!</v>
      </c>
      <c r="O305" s="90" t="e">
        <f t="shared" si="25"/>
        <v>#REF!</v>
      </c>
      <c r="P305" s="92" t="e">
        <f>VLOOKUP(L305,#REF!,3,0)</f>
        <v>#REF!</v>
      </c>
      <c r="Q305" s="93" t="e">
        <f t="shared" si="26"/>
        <v>#REF!</v>
      </c>
      <c r="R305" s="92" t="e">
        <f>VLOOKUP(L305,#REF!,4,0)</f>
        <v>#REF!</v>
      </c>
      <c r="S305" s="93" t="e">
        <f t="shared" si="27"/>
        <v>#REF!</v>
      </c>
      <c r="T305" s="93" t="e">
        <f t="shared" si="28"/>
        <v>#REF!</v>
      </c>
      <c r="U305" s="93" t="e">
        <f t="shared" si="29"/>
        <v>#REF!</v>
      </c>
      <c r="V305" s="93" t="e">
        <f t="shared" si="30"/>
        <v>#REF!</v>
      </c>
      <c r="W305" s="93"/>
      <c r="X305" s="152"/>
      <c r="Y305" s="105"/>
      <c r="Z305" s="152"/>
      <c r="AA305" s="152"/>
      <c r="AB305" s="152"/>
      <c r="AC305" s="152"/>
      <c r="AD305" s="93"/>
      <c r="AE305" s="93"/>
      <c r="AF305" s="95"/>
      <c r="AG305" s="96"/>
    </row>
    <row r="306" spans="1:33" s="31" customFormat="1" ht="17.25" customHeight="1">
      <c r="A306" s="99"/>
      <c r="B306" s="100" t="s">
        <v>147</v>
      </c>
      <c r="C306" s="118"/>
      <c r="D306" s="101"/>
      <c r="E306" s="194"/>
      <c r="F306" s="102"/>
      <c r="G306" s="102"/>
      <c r="H306" s="102"/>
      <c r="I306" s="102"/>
      <c r="J306" s="102"/>
      <c r="K306" s="99"/>
      <c r="L306" s="103"/>
      <c r="M306" s="182"/>
      <c r="N306" s="91" t="e">
        <f>M306*VLOOKUP($L306,#REF!,6,0)</f>
        <v>#REF!</v>
      </c>
      <c r="O306" s="90" t="e">
        <f t="shared" si="25"/>
        <v>#REF!</v>
      </c>
      <c r="P306" s="92" t="e">
        <f>VLOOKUP(L306,#REF!,3,0)</f>
        <v>#REF!</v>
      </c>
      <c r="Q306" s="93" t="e">
        <f t="shared" si="26"/>
        <v>#REF!</v>
      </c>
      <c r="R306" s="92" t="e">
        <f>VLOOKUP(L306,#REF!,4,0)</f>
        <v>#REF!</v>
      </c>
      <c r="S306" s="93" t="e">
        <f t="shared" si="27"/>
        <v>#REF!</v>
      </c>
      <c r="T306" s="93" t="e">
        <f t="shared" si="28"/>
        <v>#REF!</v>
      </c>
      <c r="U306" s="93" t="e">
        <f t="shared" si="29"/>
        <v>#REF!</v>
      </c>
      <c r="V306" s="93" t="e">
        <f t="shared" si="30"/>
        <v>#REF!</v>
      </c>
      <c r="W306" s="105"/>
      <c r="X306" s="152"/>
      <c r="Y306" s="105"/>
      <c r="Z306" s="152"/>
      <c r="AA306" s="152"/>
      <c r="AB306" s="152"/>
      <c r="AC306" s="152"/>
      <c r="AD306" s="105"/>
      <c r="AE306" s="105"/>
      <c r="AF306" s="106"/>
      <c r="AG306" s="107"/>
    </row>
    <row r="307" spans="1:33" s="31" customFormat="1" ht="17.25" customHeight="1">
      <c r="A307" s="99"/>
      <c r="B307" s="100" t="s">
        <v>147</v>
      </c>
      <c r="C307" s="150"/>
      <c r="D307" s="101"/>
      <c r="E307" s="194"/>
      <c r="F307" s="102"/>
      <c r="G307" s="102"/>
      <c r="H307" s="102"/>
      <c r="I307" s="102"/>
      <c r="J307" s="102"/>
      <c r="K307" s="99"/>
      <c r="L307" s="103"/>
      <c r="M307" s="182"/>
      <c r="N307" s="91" t="e">
        <f>M307*VLOOKUP($L307,#REF!,6,0)</f>
        <v>#REF!</v>
      </c>
      <c r="O307" s="90" t="e">
        <f t="shared" si="25"/>
        <v>#REF!</v>
      </c>
      <c r="P307" s="92" t="e">
        <f>VLOOKUP(L307,#REF!,3,0)</f>
        <v>#REF!</v>
      </c>
      <c r="Q307" s="93" t="e">
        <f t="shared" si="26"/>
        <v>#REF!</v>
      </c>
      <c r="R307" s="92" t="e">
        <f>VLOOKUP(L307,#REF!,4,0)</f>
        <v>#REF!</v>
      </c>
      <c r="S307" s="93" t="e">
        <f t="shared" si="27"/>
        <v>#REF!</v>
      </c>
      <c r="T307" s="93" t="e">
        <f t="shared" si="28"/>
        <v>#REF!</v>
      </c>
      <c r="U307" s="93" t="e">
        <f t="shared" si="29"/>
        <v>#REF!</v>
      </c>
      <c r="V307" s="93" t="e">
        <f t="shared" si="30"/>
        <v>#REF!</v>
      </c>
      <c r="W307" s="105"/>
      <c r="X307" s="152"/>
      <c r="Y307" s="105"/>
      <c r="Z307" s="152"/>
      <c r="AA307" s="152"/>
      <c r="AB307" s="152"/>
      <c r="AC307" s="152"/>
      <c r="AD307" s="105"/>
      <c r="AE307" s="105"/>
      <c r="AF307" s="106"/>
      <c r="AG307" s="107"/>
    </row>
    <row r="308" spans="1:33" s="31" customFormat="1" ht="17.25" customHeight="1">
      <c r="A308" s="99"/>
      <c r="B308" s="100" t="s">
        <v>147</v>
      </c>
      <c r="C308" s="150"/>
      <c r="D308" s="101"/>
      <c r="E308" s="194"/>
      <c r="F308" s="102"/>
      <c r="G308" s="102"/>
      <c r="H308" s="102"/>
      <c r="I308" s="102"/>
      <c r="J308" s="102"/>
      <c r="K308" s="99"/>
      <c r="L308" s="103"/>
      <c r="M308" s="182"/>
      <c r="N308" s="91" t="e">
        <f>M308*VLOOKUP($L308,#REF!,6,0)</f>
        <v>#REF!</v>
      </c>
      <c r="O308" s="90" t="e">
        <f t="shared" si="25"/>
        <v>#REF!</v>
      </c>
      <c r="P308" s="92" t="e">
        <f>VLOOKUP(L308,#REF!,3,0)</f>
        <v>#REF!</v>
      </c>
      <c r="Q308" s="93" t="e">
        <f t="shared" si="26"/>
        <v>#REF!</v>
      </c>
      <c r="R308" s="92" t="e">
        <f>VLOOKUP(L308,#REF!,4,0)</f>
        <v>#REF!</v>
      </c>
      <c r="S308" s="93" t="e">
        <f t="shared" si="27"/>
        <v>#REF!</v>
      </c>
      <c r="T308" s="93" t="e">
        <f t="shared" si="28"/>
        <v>#REF!</v>
      </c>
      <c r="U308" s="93" t="e">
        <f t="shared" si="29"/>
        <v>#REF!</v>
      </c>
      <c r="V308" s="93" t="e">
        <f t="shared" si="30"/>
        <v>#REF!</v>
      </c>
      <c r="W308" s="105"/>
      <c r="X308" s="152"/>
      <c r="Y308" s="105"/>
      <c r="Z308" s="152"/>
      <c r="AA308" s="152"/>
      <c r="AB308" s="152"/>
      <c r="AC308" s="152"/>
      <c r="AD308" s="105"/>
      <c r="AE308" s="105"/>
      <c r="AF308" s="106"/>
      <c r="AG308" s="107"/>
    </row>
    <row r="309" spans="1:33" s="31" customFormat="1" ht="17.25" customHeight="1">
      <c r="A309" s="99"/>
      <c r="B309" s="100" t="s">
        <v>147</v>
      </c>
      <c r="C309" s="150"/>
      <c r="D309" s="101"/>
      <c r="E309" s="194"/>
      <c r="F309" s="102"/>
      <c r="G309" s="102"/>
      <c r="H309" s="102"/>
      <c r="I309" s="102"/>
      <c r="J309" s="102"/>
      <c r="K309" s="99"/>
      <c r="L309" s="103"/>
      <c r="M309" s="182"/>
      <c r="N309" s="91" t="e">
        <f>M309*VLOOKUP($L309,#REF!,6,0)</f>
        <v>#REF!</v>
      </c>
      <c r="O309" s="90" t="e">
        <f t="shared" si="25"/>
        <v>#REF!</v>
      </c>
      <c r="P309" s="92" t="e">
        <f>VLOOKUP(L309,#REF!,3,0)</f>
        <v>#REF!</v>
      </c>
      <c r="Q309" s="93" t="e">
        <f t="shared" si="26"/>
        <v>#REF!</v>
      </c>
      <c r="R309" s="92" t="e">
        <f>VLOOKUP(L309,#REF!,4,0)</f>
        <v>#REF!</v>
      </c>
      <c r="S309" s="93" t="e">
        <f t="shared" si="27"/>
        <v>#REF!</v>
      </c>
      <c r="T309" s="93" t="e">
        <f t="shared" si="28"/>
        <v>#REF!</v>
      </c>
      <c r="U309" s="93" t="e">
        <f t="shared" si="29"/>
        <v>#REF!</v>
      </c>
      <c r="V309" s="93" t="e">
        <f t="shared" si="30"/>
        <v>#REF!</v>
      </c>
      <c r="W309" s="105"/>
      <c r="X309" s="152"/>
      <c r="Y309" s="105"/>
      <c r="Z309" s="152"/>
      <c r="AA309" s="152"/>
      <c r="AB309" s="152"/>
      <c r="AC309" s="152"/>
      <c r="AD309" s="105"/>
      <c r="AE309" s="105"/>
      <c r="AF309" s="106"/>
      <c r="AG309" s="107"/>
    </row>
    <row r="310" spans="1:33" s="31" customFormat="1" ht="17.25" customHeight="1">
      <c r="A310" s="99"/>
      <c r="B310" s="100" t="s">
        <v>147</v>
      </c>
      <c r="C310" s="150"/>
      <c r="D310" s="101"/>
      <c r="E310" s="194"/>
      <c r="F310" s="102"/>
      <c r="G310" s="102"/>
      <c r="H310" s="102"/>
      <c r="I310" s="102"/>
      <c r="J310" s="102"/>
      <c r="K310" s="99"/>
      <c r="L310" s="103"/>
      <c r="M310" s="182"/>
      <c r="N310" s="91" t="e">
        <f>M310*VLOOKUP($L310,#REF!,6,0)</f>
        <v>#REF!</v>
      </c>
      <c r="O310" s="90" t="e">
        <f t="shared" si="25"/>
        <v>#REF!</v>
      </c>
      <c r="P310" s="92" t="e">
        <f>VLOOKUP(L310,#REF!,3,0)</f>
        <v>#REF!</v>
      </c>
      <c r="Q310" s="93" t="e">
        <f t="shared" si="26"/>
        <v>#REF!</v>
      </c>
      <c r="R310" s="92" t="e">
        <f>VLOOKUP(L310,#REF!,4,0)</f>
        <v>#REF!</v>
      </c>
      <c r="S310" s="93" t="e">
        <f t="shared" si="27"/>
        <v>#REF!</v>
      </c>
      <c r="T310" s="93" t="e">
        <f t="shared" si="28"/>
        <v>#REF!</v>
      </c>
      <c r="U310" s="93" t="e">
        <f t="shared" si="29"/>
        <v>#REF!</v>
      </c>
      <c r="V310" s="93" t="e">
        <f t="shared" si="30"/>
        <v>#REF!</v>
      </c>
      <c r="W310" s="105"/>
      <c r="X310" s="152"/>
      <c r="Y310" s="105"/>
      <c r="Z310" s="152"/>
      <c r="AA310" s="152"/>
      <c r="AB310" s="152"/>
      <c r="AC310" s="152"/>
      <c r="AD310" s="105"/>
      <c r="AE310" s="105"/>
      <c r="AF310" s="106"/>
      <c r="AG310" s="107"/>
    </row>
    <row r="311" spans="1:33" s="31" customFormat="1" ht="17.25" customHeight="1">
      <c r="A311" s="99"/>
      <c r="B311" s="100" t="s">
        <v>147</v>
      </c>
      <c r="C311" s="150"/>
      <c r="D311" s="101"/>
      <c r="E311" s="194"/>
      <c r="F311" s="102"/>
      <c r="G311" s="102"/>
      <c r="H311" s="102"/>
      <c r="I311" s="102"/>
      <c r="J311" s="102"/>
      <c r="K311" s="99"/>
      <c r="L311" s="103"/>
      <c r="M311" s="182"/>
      <c r="N311" s="91" t="e">
        <f>M311*VLOOKUP($L311,#REF!,6,0)</f>
        <v>#REF!</v>
      </c>
      <c r="O311" s="90" t="e">
        <f t="shared" si="25"/>
        <v>#REF!</v>
      </c>
      <c r="P311" s="92" t="e">
        <f>VLOOKUP(L311,#REF!,3,0)</f>
        <v>#REF!</v>
      </c>
      <c r="Q311" s="93" t="e">
        <f t="shared" si="26"/>
        <v>#REF!</v>
      </c>
      <c r="R311" s="92" t="e">
        <f>VLOOKUP(L311,#REF!,4,0)</f>
        <v>#REF!</v>
      </c>
      <c r="S311" s="93" t="e">
        <f t="shared" si="27"/>
        <v>#REF!</v>
      </c>
      <c r="T311" s="93" t="e">
        <f t="shared" si="28"/>
        <v>#REF!</v>
      </c>
      <c r="U311" s="93" t="e">
        <f t="shared" si="29"/>
        <v>#REF!</v>
      </c>
      <c r="V311" s="93" t="e">
        <f t="shared" si="30"/>
        <v>#REF!</v>
      </c>
      <c r="W311" s="105"/>
      <c r="X311" s="152"/>
      <c r="Y311" s="105"/>
      <c r="Z311" s="152"/>
      <c r="AA311" s="152"/>
      <c r="AB311" s="152"/>
      <c r="AC311" s="152"/>
      <c r="AD311" s="105"/>
      <c r="AE311" s="105"/>
      <c r="AF311" s="106"/>
      <c r="AG311" s="107"/>
    </row>
    <row r="312" spans="1:33" s="31" customFormat="1" ht="17.25" customHeight="1">
      <c r="A312" s="99"/>
      <c r="B312" s="100" t="s">
        <v>147</v>
      </c>
      <c r="C312" s="150"/>
      <c r="D312" s="101"/>
      <c r="E312" s="194"/>
      <c r="F312" s="102"/>
      <c r="G312" s="102"/>
      <c r="H312" s="102"/>
      <c r="I312" s="102"/>
      <c r="J312" s="102"/>
      <c r="K312" s="99"/>
      <c r="L312" s="103"/>
      <c r="M312" s="182"/>
      <c r="N312" s="91" t="e">
        <f>M312*VLOOKUP($L312,#REF!,6,0)</f>
        <v>#REF!</v>
      </c>
      <c r="O312" s="90" t="e">
        <f t="shared" si="25"/>
        <v>#REF!</v>
      </c>
      <c r="P312" s="92" t="e">
        <f>VLOOKUP(L312,#REF!,3,0)</f>
        <v>#REF!</v>
      </c>
      <c r="Q312" s="93" t="e">
        <f t="shared" si="26"/>
        <v>#REF!</v>
      </c>
      <c r="R312" s="92" t="e">
        <f>VLOOKUP(L312,#REF!,4,0)</f>
        <v>#REF!</v>
      </c>
      <c r="S312" s="93" t="e">
        <f t="shared" si="27"/>
        <v>#REF!</v>
      </c>
      <c r="T312" s="93" t="e">
        <f t="shared" si="28"/>
        <v>#REF!</v>
      </c>
      <c r="U312" s="93" t="e">
        <f t="shared" si="29"/>
        <v>#REF!</v>
      </c>
      <c r="V312" s="93" t="e">
        <f t="shared" si="30"/>
        <v>#REF!</v>
      </c>
      <c r="W312" s="105"/>
      <c r="X312" s="152"/>
      <c r="Y312" s="105"/>
      <c r="Z312" s="152"/>
      <c r="AA312" s="152"/>
      <c r="AB312" s="152"/>
      <c r="AC312" s="152"/>
      <c r="AD312" s="93"/>
      <c r="AE312" s="105"/>
      <c r="AF312" s="106"/>
      <c r="AG312" s="107"/>
    </row>
    <row r="313" spans="1:33" s="31" customFormat="1" ht="17.25" customHeight="1">
      <c r="A313" s="99"/>
      <c r="B313" s="100" t="s">
        <v>147</v>
      </c>
      <c r="C313" s="150"/>
      <c r="D313" s="101"/>
      <c r="E313" s="194"/>
      <c r="F313" s="102"/>
      <c r="G313" s="102"/>
      <c r="H313" s="102"/>
      <c r="I313" s="102"/>
      <c r="J313" s="102"/>
      <c r="K313" s="99"/>
      <c r="L313" s="103"/>
      <c r="M313" s="182"/>
      <c r="N313" s="91" t="e">
        <f>M313*VLOOKUP($L313,#REF!,6,0)</f>
        <v>#REF!</v>
      </c>
      <c r="O313" s="90" t="e">
        <f t="shared" si="25"/>
        <v>#REF!</v>
      </c>
      <c r="P313" s="92" t="e">
        <f>VLOOKUP(L313,#REF!,3,0)</f>
        <v>#REF!</v>
      </c>
      <c r="Q313" s="93" t="e">
        <f t="shared" si="26"/>
        <v>#REF!</v>
      </c>
      <c r="R313" s="92" t="e">
        <f>VLOOKUP(L313,#REF!,4,0)</f>
        <v>#REF!</v>
      </c>
      <c r="S313" s="93" t="e">
        <f t="shared" si="27"/>
        <v>#REF!</v>
      </c>
      <c r="T313" s="93" t="e">
        <f t="shared" si="28"/>
        <v>#REF!</v>
      </c>
      <c r="U313" s="93" t="e">
        <f t="shared" si="29"/>
        <v>#REF!</v>
      </c>
      <c r="V313" s="93" t="e">
        <f t="shared" si="30"/>
        <v>#REF!</v>
      </c>
      <c r="W313" s="105"/>
      <c r="X313" s="152"/>
      <c r="Y313" s="105"/>
      <c r="Z313" s="152"/>
      <c r="AA313" s="152"/>
      <c r="AB313" s="152"/>
      <c r="AC313" s="152"/>
      <c r="AD313" s="105"/>
      <c r="AE313" s="105"/>
      <c r="AF313" s="106"/>
      <c r="AG313" s="107"/>
    </row>
    <row r="314" spans="1:33" s="31" customFormat="1" ht="17.25" customHeight="1">
      <c r="A314" s="99"/>
      <c r="B314" s="100" t="s">
        <v>147</v>
      </c>
      <c r="C314" s="150"/>
      <c r="D314" s="101"/>
      <c r="E314" s="194"/>
      <c r="F314" s="102"/>
      <c r="G314" s="102"/>
      <c r="H314" s="102"/>
      <c r="I314" s="102"/>
      <c r="J314" s="102"/>
      <c r="K314" s="99"/>
      <c r="L314" s="103"/>
      <c r="M314" s="182"/>
      <c r="N314" s="91" t="e">
        <f>M314*VLOOKUP($L314,#REF!,6,0)</f>
        <v>#REF!</v>
      </c>
      <c r="O314" s="90" t="e">
        <f t="shared" si="25"/>
        <v>#REF!</v>
      </c>
      <c r="P314" s="92" t="e">
        <f>VLOOKUP(L314,#REF!,3,0)</f>
        <v>#REF!</v>
      </c>
      <c r="Q314" s="93" t="e">
        <f t="shared" si="26"/>
        <v>#REF!</v>
      </c>
      <c r="R314" s="92" t="e">
        <f>VLOOKUP(L314,#REF!,4,0)</f>
        <v>#REF!</v>
      </c>
      <c r="S314" s="93" t="e">
        <f t="shared" si="27"/>
        <v>#REF!</v>
      </c>
      <c r="T314" s="93" t="e">
        <f t="shared" si="28"/>
        <v>#REF!</v>
      </c>
      <c r="U314" s="93" t="e">
        <f t="shared" si="29"/>
        <v>#REF!</v>
      </c>
      <c r="V314" s="93" t="e">
        <f t="shared" si="30"/>
        <v>#REF!</v>
      </c>
      <c r="W314" s="105"/>
      <c r="X314" s="152"/>
      <c r="Y314" s="105"/>
      <c r="Z314" s="152"/>
      <c r="AA314" s="152"/>
      <c r="AB314" s="152"/>
      <c r="AC314" s="152"/>
      <c r="AD314" s="105"/>
      <c r="AE314" s="105"/>
      <c r="AF314" s="106"/>
      <c r="AG314" s="107"/>
    </row>
    <row r="315" spans="1:33" s="31" customFormat="1" ht="17.25" customHeight="1">
      <c r="A315" s="99"/>
      <c r="B315" s="100" t="s">
        <v>147</v>
      </c>
      <c r="C315" s="150"/>
      <c r="D315" s="101"/>
      <c r="E315" s="194"/>
      <c r="F315" s="102"/>
      <c r="G315" s="102"/>
      <c r="H315" s="102"/>
      <c r="I315" s="102"/>
      <c r="J315" s="102"/>
      <c r="K315" s="99"/>
      <c r="L315" s="103"/>
      <c r="M315" s="182"/>
      <c r="N315" s="91" t="e">
        <f>M315*VLOOKUP($L315,#REF!,6,0)</f>
        <v>#REF!</v>
      </c>
      <c r="O315" s="90" t="e">
        <f t="shared" si="25"/>
        <v>#REF!</v>
      </c>
      <c r="P315" s="92" t="e">
        <f>VLOOKUP(L315,#REF!,3,0)</f>
        <v>#REF!</v>
      </c>
      <c r="Q315" s="93" t="e">
        <f t="shared" si="26"/>
        <v>#REF!</v>
      </c>
      <c r="R315" s="92" t="e">
        <f>VLOOKUP(L315,#REF!,4,0)</f>
        <v>#REF!</v>
      </c>
      <c r="S315" s="93" t="e">
        <f t="shared" si="27"/>
        <v>#REF!</v>
      </c>
      <c r="T315" s="93" t="e">
        <f t="shared" si="28"/>
        <v>#REF!</v>
      </c>
      <c r="U315" s="93" t="e">
        <f t="shared" si="29"/>
        <v>#REF!</v>
      </c>
      <c r="V315" s="93" t="e">
        <f t="shared" si="30"/>
        <v>#REF!</v>
      </c>
      <c r="W315" s="105"/>
      <c r="X315" s="152"/>
      <c r="Y315" s="105"/>
      <c r="Z315" s="152"/>
      <c r="AA315" s="152"/>
      <c r="AB315" s="152"/>
      <c r="AC315" s="152"/>
      <c r="AD315" s="105"/>
      <c r="AE315" s="105"/>
      <c r="AF315" s="106"/>
      <c r="AG315" s="107"/>
    </row>
    <row r="316" spans="1:33" s="31" customFormat="1" ht="17.25" customHeight="1">
      <c r="A316" s="99"/>
      <c r="B316" s="100" t="s">
        <v>147</v>
      </c>
      <c r="C316" s="150"/>
      <c r="D316" s="101"/>
      <c r="E316" s="194"/>
      <c r="F316" s="102"/>
      <c r="G316" s="102"/>
      <c r="H316" s="102"/>
      <c r="I316" s="102"/>
      <c r="J316" s="102"/>
      <c r="K316" s="99"/>
      <c r="L316" s="103"/>
      <c r="M316" s="182"/>
      <c r="N316" s="91" t="e">
        <f>M316*VLOOKUP($L316,#REF!,6,0)</f>
        <v>#REF!</v>
      </c>
      <c r="O316" s="90" t="e">
        <f t="shared" si="25"/>
        <v>#REF!</v>
      </c>
      <c r="P316" s="92" t="e">
        <f>VLOOKUP(L316,#REF!,3,0)</f>
        <v>#REF!</v>
      </c>
      <c r="Q316" s="93" t="e">
        <f t="shared" si="26"/>
        <v>#REF!</v>
      </c>
      <c r="R316" s="92" t="e">
        <f>VLOOKUP(L316,#REF!,4,0)</f>
        <v>#REF!</v>
      </c>
      <c r="S316" s="93" t="e">
        <f t="shared" si="27"/>
        <v>#REF!</v>
      </c>
      <c r="T316" s="93" t="e">
        <f t="shared" si="28"/>
        <v>#REF!</v>
      </c>
      <c r="U316" s="93" t="e">
        <f t="shared" si="29"/>
        <v>#REF!</v>
      </c>
      <c r="V316" s="93" t="e">
        <f t="shared" si="30"/>
        <v>#REF!</v>
      </c>
      <c r="W316" s="105"/>
      <c r="X316" s="152"/>
      <c r="Y316" s="105"/>
      <c r="Z316" s="152"/>
      <c r="AA316" s="152"/>
      <c r="AB316" s="152"/>
      <c r="AC316" s="152"/>
      <c r="AD316" s="93"/>
      <c r="AE316" s="105"/>
      <c r="AF316" s="106"/>
      <c r="AG316" s="107"/>
    </row>
    <row r="317" spans="1:33" s="32" customFormat="1" ht="17.25" customHeight="1">
      <c r="A317" s="99"/>
      <c r="B317" s="110" t="s">
        <v>147</v>
      </c>
      <c r="C317" s="150"/>
      <c r="D317" s="101"/>
      <c r="E317" s="194"/>
      <c r="F317" s="111"/>
      <c r="G317" s="111"/>
      <c r="H317" s="111"/>
      <c r="I317" s="111"/>
      <c r="J317" s="111"/>
      <c r="K317" s="99"/>
      <c r="L317" s="103"/>
      <c r="M317" s="182"/>
      <c r="N317" s="91" t="e">
        <f>M317*VLOOKUP($L317,#REF!,6,0)</f>
        <v>#REF!</v>
      </c>
      <c r="O317" s="90" t="e">
        <f t="shared" si="25"/>
        <v>#REF!</v>
      </c>
      <c r="P317" s="92" t="e">
        <f>VLOOKUP(L317,#REF!,3,0)</f>
        <v>#REF!</v>
      </c>
      <c r="Q317" s="93" t="e">
        <f t="shared" si="26"/>
        <v>#REF!</v>
      </c>
      <c r="R317" s="92" t="e">
        <f>VLOOKUP(L317,#REF!,4,0)</f>
        <v>#REF!</v>
      </c>
      <c r="S317" s="93" t="e">
        <f t="shared" si="27"/>
        <v>#REF!</v>
      </c>
      <c r="T317" s="93" t="e">
        <f t="shared" si="28"/>
        <v>#REF!</v>
      </c>
      <c r="U317" s="93" t="e">
        <f t="shared" si="29"/>
        <v>#REF!</v>
      </c>
      <c r="V317" s="93" t="e">
        <f t="shared" si="30"/>
        <v>#REF!</v>
      </c>
      <c r="W317" s="112"/>
      <c r="X317" s="152"/>
      <c r="Y317" s="105"/>
      <c r="Z317" s="152"/>
      <c r="AA317" s="152"/>
      <c r="AB317" s="152"/>
      <c r="AC317" s="152"/>
      <c r="AD317" s="93"/>
      <c r="AE317" s="112"/>
      <c r="AF317" s="113"/>
      <c r="AG317" s="114"/>
    </row>
    <row r="318" spans="1:33" s="31" customFormat="1" ht="17.25" customHeight="1">
      <c r="A318" s="99"/>
      <c r="B318" s="100" t="s">
        <v>147</v>
      </c>
      <c r="C318" s="150"/>
      <c r="D318" s="101"/>
      <c r="E318" s="194"/>
      <c r="F318" s="102"/>
      <c r="G318" s="102"/>
      <c r="H318" s="102"/>
      <c r="I318" s="102"/>
      <c r="J318" s="102"/>
      <c r="K318" s="99"/>
      <c r="L318" s="103"/>
      <c r="M318" s="182"/>
      <c r="N318" s="91" t="e">
        <f>M318*VLOOKUP($L318,#REF!,6,0)</f>
        <v>#REF!</v>
      </c>
      <c r="O318" s="90" t="e">
        <f t="shared" si="25"/>
        <v>#REF!</v>
      </c>
      <c r="P318" s="92" t="e">
        <f>VLOOKUP(L318,#REF!,3,0)</f>
        <v>#REF!</v>
      </c>
      <c r="Q318" s="93" t="e">
        <f t="shared" si="26"/>
        <v>#REF!</v>
      </c>
      <c r="R318" s="92" t="e">
        <f>VLOOKUP(L318,#REF!,4,0)</f>
        <v>#REF!</v>
      </c>
      <c r="S318" s="93" t="e">
        <f t="shared" si="27"/>
        <v>#REF!</v>
      </c>
      <c r="T318" s="93" t="e">
        <f t="shared" si="28"/>
        <v>#REF!</v>
      </c>
      <c r="U318" s="93" t="e">
        <f t="shared" si="29"/>
        <v>#REF!</v>
      </c>
      <c r="V318" s="93" t="e">
        <f t="shared" si="30"/>
        <v>#REF!</v>
      </c>
      <c r="W318" s="105"/>
      <c r="X318" s="152"/>
      <c r="Y318" s="105"/>
      <c r="Z318" s="152"/>
      <c r="AA318" s="152"/>
      <c r="AB318" s="152"/>
      <c r="AC318" s="152"/>
      <c r="AD318" s="93"/>
      <c r="AE318" s="105"/>
      <c r="AF318" s="106"/>
      <c r="AG318" s="107"/>
    </row>
    <row r="319" spans="1:33" s="31" customFormat="1" ht="17.25" customHeight="1">
      <c r="A319" s="99"/>
      <c r="B319" s="100" t="s">
        <v>147</v>
      </c>
      <c r="C319" s="150"/>
      <c r="D319" s="101"/>
      <c r="E319" s="194"/>
      <c r="F319" s="102"/>
      <c r="G319" s="102"/>
      <c r="H319" s="102"/>
      <c r="I319" s="102"/>
      <c r="J319" s="102"/>
      <c r="K319" s="99"/>
      <c r="L319" s="103"/>
      <c r="M319" s="182"/>
      <c r="N319" s="91" t="e">
        <f>M319*VLOOKUP($L319,#REF!,6,0)</f>
        <v>#REF!</v>
      </c>
      <c r="O319" s="90" t="e">
        <f t="shared" si="25"/>
        <v>#REF!</v>
      </c>
      <c r="P319" s="92" t="e">
        <f>VLOOKUP(L319,#REF!,3,0)</f>
        <v>#REF!</v>
      </c>
      <c r="Q319" s="93" t="e">
        <f t="shared" si="26"/>
        <v>#REF!</v>
      </c>
      <c r="R319" s="92" t="e">
        <f>VLOOKUP(L319,#REF!,4,0)</f>
        <v>#REF!</v>
      </c>
      <c r="S319" s="93" t="e">
        <f t="shared" si="27"/>
        <v>#REF!</v>
      </c>
      <c r="T319" s="93" t="e">
        <f t="shared" si="28"/>
        <v>#REF!</v>
      </c>
      <c r="U319" s="93" t="e">
        <f t="shared" si="29"/>
        <v>#REF!</v>
      </c>
      <c r="V319" s="93" t="e">
        <f t="shared" si="30"/>
        <v>#REF!</v>
      </c>
      <c r="W319" s="105"/>
      <c r="X319" s="152"/>
      <c r="Y319" s="105"/>
      <c r="Z319" s="152"/>
      <c r="AA319" s="152"/>
      <c r="AB319" s="152"/>
      <c r="AC319" s="152"/>
      <c r="AD319" s="93"/>
      <c r="AE319" s="105"/>
      <c r="AF319" s="106"/>
      <c r="AG319" s="107"/>
    </row>
    <row r="320" spans="1:33" s="31" customFormat="1" ht="17.25" customHeight="1">
      <c r="A320" s="99"/>
      <c r="B320" s="100" t="s">
        <v>147</v>
      </c>
      <c r="C320" s="150"/>
      <c r="D320" s="101"/>
      <c r="E320" s="194"/>
      <c r="F320" s="102"/>
      <c r="G320" s="102"/>
      <c r="H320" s="102"/>
      <c r="I320" s="102"/>
      <c r="J320" s="102"/>
      <c r="K320" s="99"/>
      <c r="L320" s="103"/>
      <c r="M320" s="182"/>
      <c r="N320" s="91" t="e">
        <f>M320*VLOOKUP($L320,#REF!,6,0)</f>
        <v>#REF!</v>
      </c>
      <c r="O320" s="90" t="e">
        <f t="shared" si="25"/>
        <v>#REF!</v>
      </c>
      <c r="P320" s="92" t="e">
        <f>VLOOKUP(L320,#REF!,3,0)</f>
        <v>#REF!</v>
      </c>
      <c r="Q320" s="93" t="e">
        <f t="shared" si="26"/>
        <v>#REF!</v>
      </c>
      <c r="R320" s="92" t="e">
        <f>VLOOKUP(L320,#REF!,4,0)</f>
        <v>#REF!</v>
      </c>
      <c r="S320" s="93" t="e">
        <f t="shared" si="27"/>
        <v>#REF!</v>
      </c>
      <c r="T320" s="93" t="e">
        <f t="shared" si="28"/>
        <v>#REF!</v>
      </c>
      <c r="U320" s="93" t="e">
        <f t="shared" si="29"/>
        <v>#REF!</v>
      </c>
      <c r="V320" s="93" t="e">
        <f t="shared" si="30"/>
        <v>#REF!</v>
      </c>
      <c r="W320" s="105"/>
      <c r="X320" s="152"/>
      <c r="Y320" s="105"/>
      <c r="Z320" s="152"/>
      <c r="AA320" s="152"/>
      <c r="AB320" s="152"/>
      <c r="AC320" s="152"/>
      <c r="AD320" s="105"/>
      <c r="AE320" s="105"/>
      <c r="AF320" s="106"/>
      <c r="AG320" s="107"/>
    </row>
    <row r="321" spans="1:33" s="31" customFormat="1" ht="17.25" customHeight="1">
      <c r="A321" s="99"/>
      <c r="B321" s="100" t="s">
        <v>147</v>
      </c>
      <c r="C321" s="150"/>
      <c r="D321" s="101"/>
      <c r="E321" s="194"/>
      <c r="F321" s="102"/>
      <c r="G321" s="102"/>
      <c r="H321" s="102"/>
      <c r="I321" s="102"/>
      <c r="J321" s="102"/>
      <c r="K321" s="99"/>
      <c r="L321" s="103"/>
      <c r="M321" s="182"/>
      <c r="N321" s="91" t="e">
        <f>M321*VLOOKUP($L321,#REF!,6,0)</f>
        <v>#REF!</v>
      </c>
      <c r="O321" s="90" t="e">
        <f t="shared" si="25"/>
        <v>#REF!</v>
      </c>
      <c r="P321" s="92" t="e">
        <f>VLOOKUP(L321,#REF!,3,0)</f>
        <v>#REF!</v>
      </c>
      <c r="Q321" s="93" t="e">
        <f t="shared" si="26"/>
        <v>#REF!</v>
      </c>
      <c r="R321" s="92" t="e">
        <f>VLOOKUP(L321,#REF!,4,0)</f>
        <v>#REF!</v>
      </c>
      <c r="S321" s="93" t="e">
        <f t="shared" si="27"/>
        <v>#REF!</v>
      </c>
      <c r="T321" s="93" t="e">
        <f t="shared" si="28"/>
        <v>#REF!</v>
      </c>
      <c r="U321" s="93" t="e">
        <f t="shared" si="29"/>
        <v>#REF!</v>
      </c>
      <c r="V321" s="93" t="e">
        <f t="shared" si="30"/>
        <v>#REF!</v>
      </c>
      <c r="W321" s="105"/>
      <c r="X321" s="152"/>
      <c r="Y321" s="105"/>
      <c r="Z321" s="152"/>
      <c r="AA321" s="152"/>
      <c r="AB321" s="152"/>
      <c r="AC321" s="152"/>
      <c r="AD321" s="105"/>
      <c r="AE321" s="105"/>
      <c r="AF321" s="106"/>
      <c r="AG321" s="107"/>
    </row>
    <row r="322" spans="1:33" s="31" customFormat="1" ht="17.25" customHeight="1">
      <c r="A322" s="99"/>
      <c r="B322" s="100" t="s">
        <v>147</v>
      </c>
      <c r="C322" s="150"/>
      <c r="D322" s="101"/>
      <c r="E322" s="194"/>
      <c r="F322" s="102"/>
      <c r="G322" s="102"/>
      <c r="H322" s="102"/>
      <c r="I322" s="102"/>
      <c r="J322" s="102"/>
      <c r="K322" s="99"/>
      <c r="L322" s="103"/>
      <c r="M322" s="182"/>
      <c r="N322" s="91" t="e">
        <f>M322*VLOOKUP($L322,#REF!,6,0)</f>
        <v>#REF!</v>
      </c>
      <c r="O322" s="90" t="e">
        <f t="shared" si="25"/>
        <v>#REF!</v>
      </c>
      <c r="P322" s="92" t="e">
        <f>VLOOKUP(L322,#REF!,3,0)</f>
        <v>#REF!</v>
      </c>
      <c r="Q322" s="93" t="e">
        <f t="shared" si="26"/>
        <v>#REF!</v>
      </c>
      <c r="R322" s="92" t="e">
        <f>VLOOKUP(L322,#REF!,4,0)</f>
        <v>#REF!</v>
      </c>
      <c r="S322" s="93" t="e">
        <f t="shared" si="27"/>
        <v>#REF!</v>
      </c>
      <c r="T322" s="93" t="e">
        <f t="shared" si="28"/>
        <v>#REF!</v>
      </c>
      <c r="U322" s="93" t="e">
        <f t="shared" si="29"/>
        <v>#REF!</v>
      </c>
      <c r="V322" s="93" t="e">
        <f t="shared" si="30"/>
        <v>#REF!</v>
      </c>
      <c r="W322" s="105"/>
      <c r="X322" s="152"/>
      <c r="Y322" s="105"/>
      <c r="Z322" s="152"/>
      <c r="AA322" s="152"/>
      <c r="AB322" s="152"/>
      <c r="AC322" s="152"/>
      <c r="AD322" s="105"/>
      <c r="AE322" s="105"/>
      <c r="AF322" s="106"/>
      <c r="AG322" s="107"/>
    </row>
    <row r="323" spans="1:33" s="31" customFormat="1" ht="17.25" customHeight="1">
      <c r="A323" s="99"/>
      <c r="B323" s="100" t="s">
        <v>147</v>
      </c>
      <c r="C323" s="150"/>
      <c r="D323" s="101"/>
      <c r="E323" s="194"/>
      <c r="F323" s="102"/>
      <c r="G323" s="102"/>
      <c r="H323" s="102"/>
      <c r="I323" s="102"/>
      <c r="J323" s="102"/>
      <c r="K323" s="99"/>
      <c r="L323" s="103"/>
      <c r="M323" s="182"/>
      <c r="N323" s="91" t="e">
        <f>M323*VLOOKUP($L323,#REF!,6,0)</f>
        <v>#REF!</v>
      </c>
      <c r="O323" s="90" t="e">
        <f t="shared" si="25"/>
        <v>#REF!</v>
      </c>
      <c r="P323" s="92" t="e">
        <f>VLOOKUP(L323,#REF!,3,0)</f>
        <v>#REF!</v>
      </c>
      <c r="Q323" s="93" t="e">
        <f t="shared" si="26"/>
        <v>#REF!</v>
      </c>
      <c r="R323" s="92" t="e">
        <f>VLOOKUP(L323,#REF!,4,0)</f>
        <v>#REF!</v>
      </c>
      <c r="S323" s="93" t="e">
        <f t="shared" si="27"/>
        <v>#REF!</v>
      </c>
      <c r="T323" s="93" t="e">
        <f t="shared" si="28"/>
        <v>#REF!</v>
      </c>
      <c r="U323" s="93" t="e">
        <f t="shared" si="29"/>
        <v>#REF!</v>
      </c>
      <c r="V323" s="93" t="e">
        <f t="shared" si="30"/>
        <v>#REF!</v>
      </c>
      <c r="W323" s="105"/>
      <c r="X323" s="152"/>
      <c r="Y323" s="105"/>
      <c r="Z323" s="152"/>
      <c r="AA323" s="152"/>
      <c r="AB323" s="152"/>
      <c r="AC323" s="152"/>
      <c r="AD323" s="105"/>
      <c r="AE323" s="105"/>
      <c r="AF323" s="106"/>
      <c r="AG323" s="107"/>
    </row>
    <row r="324" spans="1:33" s="31" customFormat="1" ht="17.25" customHeight="1">
      <c r="A324" s="99"/>
      <c r="B324" s="100" t="s">
        <v>147</v>
      </c>
      <c r="C324" s="150"/>
      <c r="D324" s="101"/>
      <c r="E324" s="194"/>
      <c r="F324" s="102"/>
      <c r="G324" s="102"/>
      <c r="H324" s="102"/>
      <c r="I324" s="102"/>
      <c r="J324" s="102"/>
      <c r="K324" s="99"/>
      <c r="L324" s="103"/>
      <c r="M324" s="182"/>
      <c r="N324" s="91" t="e">
        <f>M324*VLOOKUP($L324,#REF!,6,0)</f>
        <v>#REF!</v>
      </c>
      <c r="O324" s="90" t="e">
        <f t="shared" si="25"/>
        <v>#REF!</v>
      </c>
      <c r="P324" s="92" t="e">
        <f>VLOOKUP(L324,#REF!,3,0)</f>
        <v>#REF!</v>
      </c>
      <c r="Q324" s="93" t="e">
        <f t="shared" si="26"/>
        <v>#REF!</v>
      </c>
      <c r="R324" s="92" t="e">
        <f>VLOOKUP(L324,#REF!,4,0)</f>
        <v>#REF!</v>
      </c>
      <c r="S324" s="93" t="e">
        <f t="shared" si="27"/>
        <v>#REF!</v>
      </c>
      <c r="T324" s="93" t="e">
        <f t="shared" si="28"/>
        <v>#REF!</v>
      </c>
      <c r="U324" s="93" t="e">
        <f t="shared" si="29"/>
        <v>#REF!</v>
      </c>
      <c r="V324" s="93" t="e">
        <f t="shared" si="30"/>
        <v>#REF!</v>
      </c>
      <c r="W324" s="105"/>
      <c r="X324" s="152"/>
      <c r="Y324" s="105"/>
      <c r="Z324" s="152"/>
      <c r="AA324" s="152"/>
      <c r="AB324" s="152"/>
      <c r="AC324" s="152"/>
      <c r="AD324" s="105"/>
      <c r="AE324" s="105"/>
      <c r="AF324" s="106"/>
      <c r="AG324" s="107"/>
    </row>
    <row r="325" spans="1:33" s="31" customFormat="1" ht="17.25" customHeight="1">
      <c r="A325" s="99"/>
      <c r="B325" s="100" t="s">
        <v>147</v>
      </c>
      <c r="C325" s="150"/>
      <c r="D325" s="101"/>
      <c r="E325" s="194"/>
      <c r="F325" s="102"/>
      <c r="G325" s="102"/>
      <c r="H325" s="102"/>
      <c r="I325" s="102"/>
      <c r="J325" s="102"/>
      <c r="K325" s="99"/>
      <c r="L325" s="103"/>
      <c r="M325" s="182"/>
      <c r="N325" s="91" t="e">
        <f>M325*VLOOKUP($L325,#REF!,6,0)</f>
        <v>#REF!</v>
      </c>
      <c r="O325" s="90" t="e">
        <f t="shared" si="25"/>
        <v>#REF!</v>
      </c>
      <c r="P325" s="92" t="e">
        <f>VLOOKUP(L325,#REF!,3,0)</f>
        <v>#REF!</v>
      </c>
      <c r="Q325" s="93" t="e">
        <f t="shared" si="26"/>
        <v>#REF!</v>
      </c>
      <c r="R325" s="92" t="e">
        <f>VLOOKUP(L325,#REF!,4,0)</f>
        <v>#REF!</v>
      </c>
      <c r="S325" s="93" t="e">
        <f t="shared" si="27"/>
        <v>#REF!</v>
      </c>
      <c r="T325" s="93" t="e">
        <f t="shared" si="28"/>
        <v>#REF!</v>
      </c>
      <c r="U325" s="93" t="e">
        <f t="shared" si="29"/>
        <v>#REF!</v>
      </c>
      <c r="V325" s="93" t="e">
        <f t="shared" si="30"/>
        <v>#REF!</v>
      </c>
      <c r="W325" s="105"/>
      <c r="X325" s="152"/>
      <c r="Y325" s="105"/>
      <c r="Z325" s="152"/>
      <c r="AA325" s="152"/>
      <c r="AB325" s="152"/>
      <c r="AC325" s="152"/>
      <c r="AD325" s="105"/>
      <c r="AE325" s="105"/>
      <c r="AF325" s="106"/>
      <c r="AG325" s="107"/>
    </row>
    <row r="326" spans="1:33" s="31" customFormat="1" ht="17.25" customHeight="1">
      <c r="A326" s="99"/>
      <c r="B326" s="100" t="s">
        <v>147</v>
      </c>
      <c r="C326" s="150"/>
      <c r="D326" s="101"/>
      <c r="E326" s="194"/>
      <c r="F326" s="102"/>
      <c r="G326" s="102"/>
      <c r="H326" s="102"/>
      <c r="I326" s="102"/>
      <c r="J326" s="102"/>
      <c r="K326" s="99"/>
      <c r="L326" s="103"/>
      <c r="M326" s="220"/>
      <c r="N326" s="91" t="e">
        <f>M326*VLOOKUP($L326,#REF!,6,0)</f>
        <v>#REF!</v>
      </c>
      <c r="O326" s="90" t="e">
        <f t="shared" si="25"/>
        <v>#REF!</v>
      </c>
      <c r="P326" s="92" t="e">
        <f>VLOOKUP(L326,#REF!,3,0)</f>
        <v>#REF!</v>
      </c>
      <c r="Q326" s="93" t="e">
        <f t="shared" si="26"/>
        <v>#REF!</v>
      </c>
      <c r="R326" s="92" t="e">
        <f>VLOOKUP(L326,#REF!,4,0)</f>
        <v>#REF!</v>
      </c>
      <c r="S326" s="93" t="e">
        <f t="shared" si="27"/>
        <v>#REF!</v>
      </c>
      <c r="T326" s="93" t="e">
        <f t="shared" si="28"/>
        <v>#REF!</v>
      </c>
      <c r="U326" s="93" t="e">
        <f t="shared" si="29"/>
        <v>#REF!</v>
      </c>
      <c r="V326" s="93" t="e">
        <f t="shared" si="30"/>
        <v>#REF!</v>
      </c>
      <c r="W326" s="105"/>
      <c r="X326" s="152"/>
      <c r="Y326" s="105"/>
      <c r="Z326" s="152"/>
      <c r="AA326" s="152"/>
      <c r="AB326" s="152"/>
      <c r="AC326" s="152"/>
      <c r="AD326" s="105"/>
      <c r="AE326" s="105"/>
      <c r="AF326" s="106"/>
      <c r="AG326" s="107"/>
    </row>
    <row r="327" spans="1:33" s="31" customFormat="1" ht="17.25" customHeight="1">
      <c r="A327" s="99"/>
      <c r="B327" s="100" t="s">
        <v>147</v>
      </c>
      <c r="C327" s="150"/>
      <c r="D327" s="101"/>
      <c r="E327" s="194"/>
      <c r="F327" s="102"/>
      <c r="G327" s="102"/>
      <c r="H327" s="102"/>
      <c r="I327" s="102"/>
      <c r="J327" s="102"/>
      <c r="K327" s="99"/>
      <c r="L327" s="103"/>
      <c r="M327" s="220"/>
      <c r="N327" s="91" t="e">
        <f>M327*VLOOKUP($L327,#REF!,6,0)</f>
        <v>#REF!</v>
      </c>
      <c r="O327" s="90" t="e">
        <f t="shared" ref="O327:O390" si="31">M327+N327</f>
        <v>#REF!</v>
      </c>
      <c r="P327" s="92" t="e">
        <f>VLOOKUP(L327,#REF!,3,0)</f>
        <v>#REF!</v>
      </c>
      <c r="Q327" s="93" t="e">
        <f t="shared" ref="Q327:Q390" si="32">ROUND(P327*M327,0)</f>
        <v>#REF!</v>
      </c>
      <c r="R327" s="92" t="e">
        <f>VLOOKUP(L327,#REF!,4,0)</f>
        <v>#REF!</v>
      </c>
      <c r="S327" s="93" t="e">
        <f t="shared" ref="S327:S390" si="33">ROUND(R327*M327,0)</f>
        <v>#REF!</v>
      </c>
      <c r="T327" s="93" t="e">
        <f t="shared" ref="T327:T390" si="34">ROUND(Q327*5%,0)</f>
        <v>#REF!</v>
      </c>
      <c r="U327" s="93" t="e">
        <f t="shared" ref="U327:U390" si="35">ROUND(S327*10%,0)</f>
        <v>#REF!</v>
      </c>
      <c r="V327" s="93" t="e">
        <f t="shared" ref="V327:V390" si="36">O327-Q327-S327+T327+U327</f>
        <v>#REF!</v>
      </c>
      <c r="W327" s="105"/>
      <c r="X327" s="152"/>
      <c r="Y327" s="105"/>
      <c r="Z327" s="152"/>
      <c r="AA327" s="152"/>
      <c r="AB327" s="152"/>
      <c r="AC327" s="152"/>
      <c r="AD327" s="105"/>
      <c r="AE327" s="105"/>
      <c r="AF327" s="106"/>
      <c r="AG327" s="107"/>
    </row>
    <row r="328" spans="1:33" s="31" customFormat="1" ht="17.25" customHeight="1">
      <c r="A328" s="99"/>
      <c r="B328" s="100" t="s">
        <v>147</v>
      </c>
      <c r="C328" s="150"/>
      <c r="D328" s="101"/>
      <c r="E328" s="194"/>
      <c r="F328" s="102"/>
      <c r="G328" s="102"/>
      <c r="H328" s="102"/>
      <c r="I328" s="102"/>
      <c r="J328" s="102"/>
      <c r="K328" s="99"/>
      <c r="L328" s="103"/>
      <c r="M328" s="220"/>
      <c r="N328" s="91" t="e">
        <f>M328*VLOOKUP($L328,#REF!,6,0)</f>
        <v>#REF!</v>
      </c>
      <c r="O328" s="90" t="e">
        <f t="shared" si="31"/>
        <v>#REF!</v>
      </c>
      <c r="P328" s="92" t="e">
        <f>VLOOKUP(L328,#REF!,3,0)</f>
        <v>#REF!</v>
      </c>
      <c r="Q328" s="93" t="e">
        <f t="shared" si="32"/>
        <v>#REF!</v>
      </c>
      <c r="R328" s="92" t="e">
        <f>VLOOKUP(L328,#REF!,4,0)</f>
        <v>#REF!</v>
      </c>
      <c r="S328" s="93" t="e">
        <f t="shared" si="33"/>
        <v>#REF!</v>
      </c>
      <c r="T328" s="93" t="e">
        <f t="shared" si="34"/>
        <v>#REF!</v>
      </c>
      <c r="U328" s="93" t="e">
        <f t="shared" si="35"/>
        <v>#REF!</v>
      </c>
      <c r="V328" s="93" t="e">
        <f t="shared" si="36"/>
        <v>#REF!</v>
      </c>
      <c r="W328" s="105"/>
      <c r="X328" s="152"/>
      <c r="Y328" s="105"/>
      <c r="Z328" s="152"/>
      <c r="AA328" s="152"/>
      <c r="AB328" s="152"/>
      <c r="AC328" s="152"/>
      <c r="AD328" s="105"/>
      <c r="AE328" s="105"/>
      <c r="AF328" s="106"/>
      <c r="AG328" s="107"/>
    </row>
    <row r="329" spans="1:33" s="31" customFormat="1" ht="17.25" customHeight="1">
      <c r="A329" s="99"/>
      <c r="B329" s="100" t="s">
        <v>147</v>
      </c>
      <c r="C329" s="150"/>
      <c r="D329" s="101"/>
      <c r="E329" s="194"/>
      <c r="F329" s="102"/>
      <c r="G329" s="102"/>
      <c r="H329" s="102"/>
      <c r="I329" s="102"/>
      <c r="J329" s="102"/>
      <c r="K329" s="99"/>
      <c r="L329" s="103"/>
      <c r="M329" s="220"/>
      <c r="N329" s="91" t="e">
        <f>M329*VLOOKUP($L329,#REF!,6,0)</f>
        <v>#REF!</v>
      </c>
      <c r="O329" s="90" t="e">
        <f t="shared" si="31"/>
        <v>#REF!</v>
      </c>
      <c r="P329" s="92" t="e">
        <f>VLOOKUP(L329,#REF!,3,0)</f>
        <v>#REF!</v>
      </c>
      <c r="Q329" s="93" t="e">
        <f t="shared" si="32"/>
        <v>#REF!</v>
      </c>
      <c r="R329" s="92" t="e">
        <f>VLOOKUP(L329,#REF!,4,0)</f>
        <v>#REF!</v>
      </c>
      <c r="S329" s="93" t="e">
        <f t="shared" si="33"/>
        <v>#REF!</v>
      </c>
      <c r="T329" s="93" t="e">
        <f t="shared" si="34"/>
        <v>#REF!</v>
      </c>
      <c r="U329" s="93" t="e">
        <f t="shared" si="35"/>
        <v>#REF!</v>
      </c>
      <c r="V329" s="93" t="e">
        <f t="shared" si="36"/>
        <v>#REF!</v>
      </c>
      <c r="W329" s="105"/>
      <c r="X329" s="152"/>
      <c r="Y329" s="105"/>
      <c r="Z329" s="152"/>
      <c r="AA329" s="152"/>
      <c r="AB329" s="152"/>
      <c r="AC329" s="152"/>
      <c r="AD329" s="105"/>
      <c r="AE329" s="105"/>
      <c r="AF329" s="106"/>
      <c r="AG329" s="107"/>
    </row>
    <row r="330" spans="1:33" s="31" customFormat="1" ht="17.25" customHeight="1">
      <c r="A330" s="99"/>
      <c r="B330" s="100" t="s">
        <v>147</v>
      </c>
      <c r="C330" s="150"/>
      <c r="D330" s="101"/>
      <c r="E330" s="194"/>
      <c r="F330" s="102"/>
      <c r="G330" s="102"/>
      <c r="H330" s="102"/>
      <c r="I330" s="102"/>
      <c r="J330" s="102"/>
      <c r="K330" s="99"/>
      <c r="L330" s="103"/>
      <c r="M330" s="220"/>
      <c r="N330" s="91" t="e">
        <f>M330*VLOOKUP($L330,#REF!,6,0)</f>
        <v>#REF!</v>
      </c>
      <c r="O330" s="90" t="e">
        <f t="shared" si="31"/>
        <v>#REF!</v>
      </c>
      <c r="P330" s="92" t="e">
        <f>VLOOKUP(L330,#REF!,3,0)</f>
        <v>#REF!</v>
      </c>
      <c r="Q330" s="93" t="e">
        <f t="shared" si="32"/>
        <v>#REF!</v>
      </c>
      <c r="R330" s="92" t="e">
        <f>VLOOKUP(L330,#REF!,4,0)</f>
        <v>#REF!</v>
      </c>
      <c r="S330" s="93" t="e">
        <f t="shared" si="33"/>
        <v>#REF!</v>
      </c>
      <c r="T330" s="93" t="e">
        <f t="shared" si="34"/>
        <v>#REF!</v>
      </c>
      <c r="U330" s="93" t="e">
        <f t="shared" si="35"/>
        <v>#REF!</v>
      </c>
      <c r="V330" s="93" t="e">
        <f t="shared" si="36"/>
        <v>#REF!</v>
      </c>
      <c r="W330" s="105"/>
      <c r="X330" s="152"/>
      <c r="Y330" s="105"/>
      <c r="Z330" s="152"/>
      <c r="AA330" s="152"/>
      <c r="AB330" s="152"/>
      <c r="AC330" s="152"/>
      <c r="AD330" s="105"/>
      <c r="AE330" s="105"/>
      <c r="AF330" s="106"/>
      <c r="AG330" s="107"/>
    </row>
    <row r="331" spans="1:33" s="31" customFormat="1" ht="17.25" customHeight="1">
      <c r="A331" s="99"/>
      <c r="B331" s="100" t="s">
        <v>147</v>
      </c>
      <c r="C331" s="150"/>
      <c r="D331" s="101"/>
      <c r="E331" s="194"/>
      <c r="F331" s="102"/>
      <c r="G331" s="102"/>
      <c r="H331" s="102"/>
      <c r="I331" s="102"/>
      <c r="J331" s="102"/>
      <c r="K331" s="99"/>
      <c r="L331" s="103"/>
      <c r="M331" s="220"/>
      <c r="N331" s="91" t="e">
        <f>M331*VLOOKUP($L331,#REF!,6,0)</f>
        <v>#REF!</v>
      </c>
      <c r="O331" s="90" t="e">
        <f t="shared" si="31"/>
        <v>#REF!</v>
      </c>
      <c r="P331" s="92" t="e">
        <f>VLOOKUP(L331,#REF!,3,0)</f>
        <v>#REF!</v>
      </c>
      <c r="Q331" s="93" t="e">
        <f t="shared" si="32"/>
        <v>#REF!</v>
      </c>
      <c r="R331" s="92" t="e">
        <f>VLOOKUP(L331,#REF!,4,0)</f>
        <v>#REF!</v>
      </c>
      <c r="S331" s="93" t="e">
        <f t="shared" si="33"/>
        <v>#REF!</v>
      </c>
      <c r="T331" s="93" t="e">
        <f t="shared" si="34"/>
        <v>#REF!</v>
      </c>
      <c r="U331" s="93" t="e">
        <f t="shared" si="35"/>
        <v>#REF!</v>
      </c>
      <c r="V331" s="93" t="e">
        <f t="shared" si="36"/>
        <v>#REF!</v>
      </c>
      <c r="W331" s="105"/>
      <c r="X331" s="152"/>
      <c r="Y331" s="105"/>
      <c r="Z331" s="152"/>
      <c r="AA331" s="152"/>
      <c r="AB331" s="152"/>
      <c r="AC331" s="152"/>
      <c r="AD331" s="105"/>
      <c r="AE331" s="105"/>
      <c r="AF331" s="106"/>
      <c r="AG331" s="107"/>
    </row>
    <row r="332" spans="1:33" s="31" customFormat="1" ht="17.25" customHeight="1">
      <c r="A332" s="99"/>
      <c r="B332" s="100" t="s">
        <v>147</v>
      </c>
      <c r="C332" s="150"/>
      <c r="D332" s="221"/>
      <c r="E332" s="222"/>
      <c r="F332" s="102"/>
      <c r="G332" s="102"/>
      <c r="H332" s="102"/>
      <c r="I332" s="102"/>
      <c r="J332" s="102"/>
      <c r="K332" s="99"/>
      <c r="L332" s="103"/>
      <c r="M332" s="220"/>
      <c r="N332" s="91" t="e">
        <f>M332*VLOOKUP($L332,#REF!,6,0)</f>
        <v>#REF!</v>
      </c>
      <c r="O332" s="90" t="e">
        <f t="shared" si="31"/>
        <v>#REF!</v>
      </c>
      <c r="P332" s="92" t="e">
        <f>VLOOKUP(L332,#REF!,3,0)</f>
        <v>#REF!</v>
      </c>
      <c r="Q332" s="93" t="e">
        <f t="shared" si="32"/>
        <v>#REF!</v>
      </c>
      <c r="R332" s="92" t="e">
        <f>VLOOKUP(L332,#REF!,4,0)</f>
        <v>#REF!</v>
      </c>
      <c r="S332" s="93" t="e">
        <f t="shared" si="33"/>
        <v>#REF!</v>
      </c>
      <c r="T332" s="93" t="e">
        <f t="shared" si="34"/>
        <v>#REF!</v>
      </c>
      <c r="U332" s="93" t="e">
        <f t="shared" si="35"/>
        <v>#REF!</v>
      </c>
      <c r="V332" s="93" t="e">
        <f t="shared" si="36"/>
        <v>#REF!</v>
      </c>
      <c r="W332" s="105"/>
      <c r="X332" s="152"/>
      <c r="Y332" s="105"/>
      <c r="Z332" s="152"/>
      <c r="AA332" s="152"/>
      <c r="AB332" s="152"/>
      <c r="AC332" s="152"/>
      <c r="AD332" s="105"/>
      <c r="AE332" s="105"/>
      <c r="AF332" s="106"/>
      <c r="AG332" s="107"/>
    </row>
    <row r="333" spans="1:33" s="31" customFormat="1" ht="17.25" customHeight="1">
      <c r="A333" s="99"/>
      <c r="B333" s="100" t="s">
        <v>147</v>
      </c>
      <c r="C333" s="150"/>
      <c r="D333" s="101"/>
      <c r="E333" s="194"/>
      <c r="F333" s="102"/>
      <c r="G333" s="102"/>
      <c r="H333" s="102"/>
      <c r="I333" s="102"/>
      <c r="J333" s="102"/>
      <c r="K333" s="99"/>
      <c r="L333" s="103"/>
      <c r="M333" s="223"/>
      <c r="N333" s="91" t="e">
        <f>M333*VLOOKUP($L333,#REF!,6,0)</f>
        <v>#REF!</v>
      </c>
      <c r="O333" s="90" t="e">
        <f t="shared" si="31"/>
        <v>#REF!</v>
      </c>
      <c r="P333" s="92" t="e">
        <f>VLOOKUP(L333,#REF!,3,0)</f>
        <v>#REF!</v>
      </c>
      <c r="Q333" s="93" t="e">
        <f t="shared" si="32"/>
        <v>#REF!</v>
      </c>
      <c r="R333" s="92" t="e">
        <f>VLOOKUP(L333,#REF!,4,0)</f>
        <v>#REF!</v>
      </c>
      <c r="S333" s="93" t="e">
        <f t="shared" si="33"/>
        <v>#REF!</v>
      </c>
      <c r="T333" s="93" t="e">
        <f t="shared" si="34"/>
        <v>#REF!</v>
      </c>
      <c r="U333" s="93" t="e">
        <f t="shared" si="35"/>
        <v>#REF!</v>
      </c>
      <c r="V333" s="93" t="e">
        <f t="shared" si="36"/>
        <v>#REF!</v>
      </c>
      <c r="W333" s="105"/>
      <c r="X333" s="152"/>
      <c r="Y333" s="105"/>
      <c r="Z333" s="152"/>
      <c r="AA333" s="152"/>
      <c r="AB333" s="152"/>
      <c r="AC333" s="152"/>
      <c r="AD333" s="105"/>
      <c r="AE333" s="105"/>
      <c r="AF333" s="106"/>
      <c r="AG333" s="107"/>
    </row>
    <row r="334" spans="1:33" s="31" customFormat="1" ht="17.25" customHeight="1">
      <c r="A334" s="99"/>
      <c r="B334" s="100" t="s">
        <v>147</v>
      </c>
      <c r="C334" s="150"/>
      <c r="D334" s="221"/>
      <c r="E334" s="194"/>
      <c r="F334" s="102"/>
      <c r="G334" s="102"/>
      <c r="H334" s="102"/>
      <c r="I334" s="102"/>
      <c r="J334" s="102"/>
      <c r="K334" s="99"/>
      <c r="L334" s="103"/>
      <c r="M334" s="164"/>
      <c r="N334" s="91" t="e">
        <f>M334*VLOOKUP($L334,#REF!,6,0)</f>
        <v>#REF!</v>
      </c>
      <c r="O334" s="90" t="e">
        <f t="shared" si="31"/>
        <v>#REF!</v>
      </c>
      <c r="P334" s="92" t="e">
        <f>VLOOKUP(L334,#REF!,3,0)</f>
        <v>#REF!</v>
      </c>
      <c r="Q334" s="93" t="e">
        <f t="shared" si="32"/>
        <v>#REF!</v>
      </c>
      <c r="R334" s="92" t="e">
        <f>VLOOKUP(L334,#REF!,4,0)</f>
        <v>#REF!</v>
      </c>
      <c r="S334" s="93" t="e">
        <f t="shared" si="33"/>
        <v>#REF!</v>
      </c>
      <c r="T334" s="93" t="e">
        <f t="shared" si="34"/>
        <v>#REF!</v>
      </c>
      <c r="U334" s="93" t="e">
        <f t="shared" si="35"/>
        <v>#REF!</v>
      </c>
      <c r="V334" s="93" t="e">
        <f t="shared" si="36"/>
        <v>#REF!</v>
      </c>
      <c r="W334" s="105"/>
      <c r="X334" s="152"/>
      <c r="Y334" s="105"/>
      <c r="Z334" s="152"/>
      <c r="AA334" s="152"/>
      <c r="AB334" s="152"/>
      <c r="AC334" s="152"/>
      <c r="AD334" s="105"/>
      <c r="AE334" s="105"/>
      <c r="AF334" s="106"/>
      <c r="AG334" s="107"/>
    </row>
    <row r="335" spans="1:33" s="31" customFormat="1" ht="17.25" customHeight="1">
      <c r="A335" s="99"/>
      <c r="B335" s="100" t="s">
        <v>147</v>
      </c>
      <c r="C335" s="150"/>
      <c r="D335" s="221"/>
      <c r="E335" s="222"/>
      <c r="F335" s="102"/>
      <c r="G335" s="102"/>
      <c r="H335" s="102"/>
      <c r="I335" s="102"/>
      <c r="J335" s="102"/>
      <c r="K335" s="99"/>
      <c r="L335" s="103"/>
      <c r="M335" s="220"/>
      <c r="N335" s="91" t="e">
        <f>M335*VLOOKUP($L335,#REF!,6,0)</f>
        <v>#REF!</v>
      </c>
      <c r="O335" s="90" t="e">
        <f t="shared" si="31"/>
        <v>#REF!</v>
      </c>
      <c r="P335" s="92" t="e">
        <f>VLOOKUP(L335,#REF!,3,0)</f>
        <v>#REF!</v>
      </c>
      <c r="Q335" s="93" t="e">
        <f t="shared" si="32"/>
        <v>#REF!</v>
      </c>
      <c r="R335" s="92" t="e">
        <f>VLOOKUP(L335,#REF!,4,0)</f>
        <v>#REF!</v>
      </c>
      <c r="S335" s="93" t="e">
        <f t="shared" si="33"/>
        <v>#REF!</v>
      </c>
      <c r="T335" s="93" t="e">
        <f t="shared" si="34"/>
        <v>#REF!</v>
      </c>
      <c r="U335" s="93" t="e">
        <f t="shared" si="35"/>
        <v>#REF!</v>
      </c>
      <c r="V335" s="93" t="e">
        <f t="shared" si="36"/>
        <v>#REF!</v>
      </c>
      <c r="W335" s="105"/>
      <c r="X335" s="152"/>
      <c r="Y335" s="105"/>
      <c r="Z335" s="152"/>
      <c r="AA335" s="152"/>
      <c r="AB335" s="152"/>
      <c r="AC335" s="152"/>
      <c r="AD335" s="105"/>
      <c r="AE335" s="105"/>
      <c r="AF335" s="106"/>
      <c r="AG335" s="107"/>
    </row>
    <row r="336" spans="1:33" s="31" customFormat="1" ht="17.25" customHeight="1">
      <c r="A336" s="99"/>
      <c r="B336" s="100" t="s">
        <v>147</v>
      </c>
      <c r="C336" s="150"/>
      <c r="D336" s="221"/>
      <c r="E336" s="222"/>
      <c r="F336" s="102"/>
      <c r="G336" s="102"/>
      <c r="H336" s="102"/>
      <c r="I336" s="102"/>
      <c r="J336" s="102"/>
      <c r="K336" s="99"/>
      <c r="L336" s="103"/>
      <c r="M336" s="220"/>
      <c r="N336" s="91" t="e">
        <f>M336*VLOOKUP($L336,#REF!,6,0)</f>
        <v>#REF!</v>
      </c>
      <c r="O336" s="90" t="e">
        <f t="shared" si="31"/>
        <v>#REF!</v>
      </c>
      <c r="P336" s="92" t="e">
        <f>VLOOKUP(L336,#REF!,3,0)</f>
        <v>#REF!</v>
      </c>
      <c r="Q336" s="93" t="e">
        <f t="shared" si="32"/>
        <v>#REF!</v>
      </c>
      <c r="R336" s="92" t="e">
        <f>VLOOKUP(L336,#REF!,4,0)</f>
        <v>#REF!</v>
      </c>
      <c r="S336" s="93" t="e">
        <f t="shared" si="33"/>
        <v>#REF!</v>
      </c>
      <c r="T336" s="93" t="e">
        <f t="shared" si="34"/>
        <v>#REF!</v>
      </c>
      <c r="U336" s="93" t="e">
        <f t="shared" si="35"/>
        <v>#REF!</v>
      </c>
      <c r="V336" s="93" t="e">
        <f t="shared" si="36"/>
        <v>#REF!</v>
      </c>
      <c r="W336" s="105"/>
      <c r="X336" s="152"/>
      <c r="Y336" s="105"/>
      <c r="Z336" s="152"/>
      <c r="AA336" s="152"/>
      <c r="AB336" s="183"/>
      <c r="AC336" s="183"/>
      <c r="AD336" s="105"/>
      <c r="AE336" s="105"/>
      <c r="AF336" s="106"/>
      <c r="AG336" s="107"/>
    </row>
    <row r="337" spans="1:33" s="31" customFormat="1" ht="17.25" customHeight="1">
      <c r="A337" s="99"/>
      <c r="B337" s="100" t="s">
        <v>147</v>
      </c>
      <c r="C337" s="150"/>
      <c r="D337" s="221"/>
      <c r="E337" s="222"/>
      <c r="F337" s="102"/>
      <c r="G337" s="102"/>
      <c r="H337" s="102"/>
      <c r="I337" s="102"/>
      <c r="J337" s="102"/>
      <c r="K337" s="99"/>
      <c r="L337" s="103"/>
      <c r="M337" s="220"/>
      <c r="N337" s="91" t="e">
        <f>M337*VLOOKUP($L337,#REF!,6,0)</f>
        <v>#REF!</v>
      </c>
      <c r="O337" s="90" t="e">
        <f t="shared" si="31"/>
        <v>#REF!</v>
      </c>
      <c r="P337" s="92" t="e">
        <f>VLOOKUP(L337,#REF!,3,0)</f>
        <v>#REF!</v>
      </c>
      <c r="Q337" s="93" t="e">
        <f t="shared" si="32"/>
        <v>#REF!</v>
      </c>
      <c r="R337" s="92" t="e">
        <f>VLOOKUP(L337,#REF!,4,0)</f>
        <v>#REF!</v>
      </c>
      <c r="S337" s="93" t="e">
        <f t="shared" si="33"/>
        <v>#REF!</v>
      </c>
      <c r="T337" s="93" t="e">
        <f t="shared" si="34"/>
        <v>#REF!</v>
      </c>
      <c r="U337" s="93" t="e">
        <f t="shared" si="35"/>
        <v>#REF!</v>
      </c>
      <c r="V337" s="93" t="e">
        <f t="shared" si="36"/>
        <v>#REF!</v>
      </c>
      <c r="W337" s="105"/>
      <c r="X337" s="152"/>
      <c r="Y337" s="105"/>
      <c r="Z337" s="152"/>
      <c r="AA337" s="152"/>
      <c r="AB337" s="183"/>
      <c r="AC337" s="183"/>
      <c r="AD337" s="105"/>
      <c r="AE337" s="105"/>
      <c r="AF337" s="106"/>
      <c r="AG337" s="107"/>
    </row>
    <row r="338" spans="1:33" s="31" customFormat="1" ht="17.25" customHeight="1">
      <c r="A338" s="99"/>
      <c r="B338" s="100" t="s">
        <v>147</v>
      </c>
      <c r="C338" s="150"/>
      <c r="D338" s="221"/>
      <c r="E338" s="222"/>
      <c r="F338" s="102"/>
      <c r="G338" s="102"/>
      <c r="H338" s="102"/>
      <c r="I338" s="102"/>
      <c r="J338" s="102"/>
      <c r="K338" s="99"/>
      <c r="L338" s="103"/>
      <c r="M338" s="220"/>
      <c r="N338" s="91" t="e">
        <f>M338*VLOOKUP($L338,#REF!,6,0)</f>
        <v>#REF!</v>
      </c>
      <c r="O338" s="90" t="e">
        <f t="shared" si="31"/>
        <v>#REF!</v>
      </c>
      <c r="P338" s="92" t="e">
        <f>VLOOKUP(L338,#REF!,3,0)</f>
        <v>#REF!</v>
      </c>
      <c r="Q338" s="93" t="e">
        <f t="shared" si="32"/>
        <v>#REF!</v>
      </c>
      <c r="R338" s="92" t="e">
        <f>VLOOKUP(L338,#REF!,4,0)</f>
        <v>#REF!</v>
      </c>
      <c r="S338" s="93" t="e">
        <f t="shared" si="33"/>
        <v>#REF!</v>
      </c>
      <c r="T338" s="93" t="e">
        <f t="shared" si="34"/>
        <v>#REF!</v>
      </c>
      <c r="U338" s="93" t="e">
        <f t="shared" si="35"/>
        <v>#REF!</v>
      </c>
      <c r="V338" s="93" t="e">
        <f t="shared" si="36"/>
        <v>#REF!</v>
      </c>
      <c r="W338" s="105"/>
      <c r="X338" s="152"/>
      <c r="Y338" s="105"/>
      <c r="Z338" s="152"/>
      <c r="AA338" s="152"/>
      <c r="AB338" s="183"/>
      <c r="AC338" s="183"/>
      <c r="AD338" s="105"/>
      <c r="AE338" s="105"/>
      <c r="AF338" s="106"/>
      <c r="AG338" s="107"/>
    </row>
    <row r="339" spans="1:33" s="31" customFormat="1" ht="17.25" customHeight="1">
      <c r="A339" s="99"/>
      <c r="B339" s="100" t="s">
        <v>147</v>
      </c>
      <c r="C339" s="150"/>
      <c r="D339" s="221"/>
      <c r="E339" s="222"/>
      <c r="F339" s="102"/>
      <c r="G339" s="102"/>
      <c r="H339" s="102"/>
      <c r="I339" s="102"/>
      <c r="J339" s="102"/>
      <c r="K339" s="99"/>
      <c r="L339" s="103"/>
      <c r="M339" s="220"/>
      <c r="N339" s="91" t="e">
        <f>M339*VLOOKUP($L339,#REF!,6,0)</f>
        <v>#REF!</v>
      </c>
      <c r="O339" s="90" t="e">
        <f t="shared" si="31"/>
        <v>#REF!</v>
      </c>
      <c r="P339" s="92" t="e">
        <f>VLOOKUP(L339,#REF!,3,0)</f>
        <v>#REF!</v>
      </c>
      <c r="Q339" s="93" t="e">
        <f t="shared" si="32"/>
        <v>#REF!</v>
      </c>
      <c r="R339" s="92" t="e">
        <f>VLOOKUP(L339,#REF!,4,0)</f>
        <v>#REF!</v>
      </c>
      <c r="S339" s="93" t="e">
        <f t="shared" si="33"/>
        <v>#REF!</v>
      </c>
      <c r="T339" s="93" t="e">
        <f t="shared" si="34"/>
        <v>#REF!</v>
      </c>
      <c r="U339" s="93" t="e">
        <f t="shared" si="35"/>
        <v>#REF!</v>
      </c>
      <c r="V339" s="93" t="e">
        <f t="shared" si="36"/>
        <v>#REF!</v>
      </c>
      <c r="W339" s="105"/>
      <c r="X339" s="152"/>
      <c r="Y339" s="105"/>
      <c r="Z339" s="152"/>
      <c r="AA339" s="152"/>
      <c r="AB339" s="183"/>
      <c r="AC339" s="183"/>
      <c r="AD339" s="105"/>
      <c r="AE339" s="105"/>
      <c r="AF339" s="106"/>
      <c r="AG339" s="107"/>
    </row>
    <row r="340" spans="1:33" s="31" customFormat="1" ht="17.25" customHeight="1">
      <c r="A340" s="99"/>
      <c r="B340" s="100" t="s">
        <v>147</v>
      </c>
      <c r="C340" s="150"/>
      <c r="D340" s="221"/>
      <c r="E340" s="222"/>
      <c r="F340" s="102"/>
      <c r="G340" s="102"/>
      <c r="H340" s="102"/>
      <c r="I340" s="102"/>
      <c r="J340" s="102"/>
      <c r="K340" s="99"/>
      <c r="L340" s="103"/>
      <c r="M340" s="220"/>
      <c r="N340" s="91" t="e">
        <f>M340*VLOOKUP($L340,#REF!,6,0)</f>
        <v>#REF!</v>
      </c>
      <c r="O340" s="90" t="e">
        <f t="shared" si="31"/>
        <v>#REF!</v>
      </c>
      <c r="P340" s="92" t="e">
        <f>VLOOKUP(L340,#REF!,3,0)</f>
        <v>#REF!</v>
      </c>
      <c r="Q340" s="93" t="e">
        <f t="shared" si="32"/>
        <v>#REF!</v>
      </c>
      <c r="R340" s="92" t="e">
        <f>VLOOKUP(L340,#REF!,4,0)</f>
        <v>#REF!</v>
      </c>
      <c r="S340" s="93" t="e">
        <f t="shared" si="33"/>
        <v>#REF!</v>
      </c>
      <c r="T340" s="93" t="e">
        <f t="shared" si="34"/>
        <v>#REF!</v>
      </c>
      <c r="U340" s="93" t="e">
        <f t="shared" si="35"/>
        <v>#REF!</v>
      </c>
      <c r="V340" s="93" t="e">
        <f t="shared" si="36"/>
        <v>#REF!</v>
      </c>
      <c r="W340" s="105"/>
      <c r="X340" s="152"/>
      <c r="Y340" s="105"/>
      <c r="Z340" s="152"/>
      <c r="AA340" s="152"/>
      <c r="AB340" s="183"/>
      <c r="AC340" s="183"/>
      <c r="AD340" s="105"/>
      <c r="AE340" s="105"/>
      <c r="AF340" s="106"/>
      <c r="AG340" s="107"/>
    </row>
    <row r="341" spans="1:33" s="31" customFormat="1" ht="17.25" customHeight="1">
      <c r="A341" s="99"/>
      <c r="B341" s="100" t="s">
        <v>147</v>
      </c>
      <c r="C341" s="150"/>
      <c r="D341" s="221"/>
      <c r="E341" s="222"/>
      <c r="F341" s="102"/>
      <c r="G341" s="102"/>
      <c r="H341" s="102"/>
      <c r="I341" s="102"/>
      <c r="J341" s="102"/>
      <c r="K341" s="99"/>
      <c r="L341" s="103"/>
      <c r="M341" s="220"/>
      <c r="N341" s="91" t="e">
        <f>M341*VLOOKUP($L341,#REF!,6,0)</f>
        <v>#REF!</v>
      </c>
      <c r="O341" s="90" t="e">
        <f t="shared" si="31"/>
        <v>#REF!</v>
      </c>
      <c r="P341" s="92" t="e">
        <f>VLOOKUP(L341,#REF!,3,0)</f>
        <v>#REF!</v>
      </c>
      <c r="Q341" s="93" t="e">
        <f t="shared" si="32"/>
        <v>#REF!</v>
      </c>
      <c r="R341" s="92" t="e">
        <f>VLOOKUP(L341,#REF!,4,0)</f>
        <v>#REF!</v>
      </c>
      <c r="S341" s="93" t="e">
        <f t="shared" si="33"/>
        <v>#REF!</v>
      </c>
      <c r="T341" s="93" t="e">
        <f t="shared" si="34"/>
        <v>#REF!</v>
      </c>
      <c r="U341" s="93" t="e">
        <f t="shared" si="35"/>
        <v>#REF!</v>
      </c>
      <c r="V341" s="93" t="e">
        <f t="shared" si="36"/>
        <v>#REF!</v>
      </c>
      <c r="W341" s="105"/>
      <c r="X341" s="152"/>
      <c r="Y341" s="105"/>
      <c r="Z341" s="152"/>
      <c r="AA341" s="152"/>
      <c r="AB341" s="183"/>
      <c r="AC341" s="183"/>
      <c r="AD341" s="105"/>
      <c r="AE341" s="105"/>
      <c r="AF341" s="106"/>
      <c r="AG341" s="107"/>
    </row>
    <row r="342" spans="1:33" s="31" customFormat="1" ht="17.25" customHeight="1">
      <c r="A342" s="99"/>
      <c r="B342" s="100" t="s">
        <v>147</v>
      </c>
      <c r="C342" s="150"/>
      <c r="D342" s="221"/>
      <c r="E342" s="222"/>
      <c r="F342" s="102"/>
      <c r="G342" s="102"/>
      <c r="H342" s="102"/>
      <c r="I342" s="102"/>
      <c r="J342" s="102"/>
      <c r="K342" s="99"/>
      <c r="L342" s="103"/>
      <c r="M342" s="220"/>
      <c r="N342" s="91" t="e">
        <f>M342*VLOOKUP($L342,#REF!,6,0)</f>
        <v>#REF!</v>
      </c>
      <c r="O342" s="90" t="e">
        <f t="shared" si="31"/>
        <v>#REF!</v>
      </c>
      <c r="P342" s="92" t="e">
        <f>VLOOKUP(L342,#REF!,3,0)</f>
        <v>#REF!</v>
      </c>
      <c r="Q342" s="93" t="e">
        <f t="shared" si="32"/>
        <v>#REF!</v>
      </c>
      <c r="R342" s="92" t="e">
        <f>VLOOKUP(L342,#REF!,4,0)</f>
        <v>#REF!</v>
      </c>
      <c r="S342" s="93" t="e">
        <f t="shared" si="33"/>
        <v>#REF!</v>
      </c>
      <c r="T342" s="93" t="e">
        <f t="shared" si="34"/>
        <v>#REF!</v>
      </c>
      <c r="U342" s="93" t="e">
        <f t="shared" si="35"/>
        <v>#REF!</v>
      </c>
      <c r="V342" s="93" t="e">
        <f t="shared" si="36"/>
        <v>#REF!</v>
      </c>
      <c r="W342" s="105"/>
      <c r="X342" s="152"/>
      <c r="Y342" s="105"/>
      <c r="Z342" s="152"/>
      <c r="AA342" s="152"/>
      <c r="AB342" s="183"/>
      <c r="AC342" s="183"/>
      <c r="AD342" s="105"/>
      <c r="AE342" s="105"/>
      <c r="AF342" s="106"/>
      <c r="AG342" s="107"/>
    </row>
    <row r="343" spans="1:33" s="31" customFormat="1" ht="17.25" customHeight="1">
      <c r="A343" s="99"/>
      <c r="B343" s="100" t="s">
        <v>147</v>
      </c>
      <c r="C343" s="150"/>
      <c r="D343" s="221"/>
      <c r="E343" s="222"/>
      <c r="F343" s="102"/>
      <c r="G343" s="102"/>
      <c r="H343" s="102"/>
      <c r="I343" s="102"/>
      <c r="J343" s="102"/>
      <c r="K343" s="99"/>
      <c r="L343" s="103"/>
      <c r="M343" s="220"/>
      <c r="N343" s="91" t="e">
        <f>M343*VLOOKUP($L343,#REF!,6,0)</f>
        <v>#REF!</v>
      </c>
      <c r="O343" s="90" t="e">
        <f t="shared" si="31"/>
        <v>#REF!</v>
      </c>
      <c r="P343" s="92" t="e">
        <f>VLOOKUP(L343,#REF!,3,0)</f>
        <v>#REF!</v>
      </c>
      <c r="Q343" s="93" t="e">
        <f t="shared" si="32"/>
        <v>#REF!</v>
      </c>
      <c r="R343" s="92" t="e">
        <f>VLOOKUP(L343,#REF!,4,0)</f>
        <v>#REF!</v>
      </c>
      <c r="S343" s="93" t="e">
        <f t="shared" si="33"/>
        <v>#REF!</v>
      </c>
      <c r="T343" s="93" t="e">
        <f t="shared" si="34"/>
        <v>#REF!</v>
      </c>
      <c r="U343" s="93" t="e">
        <f t="shared" si="35"/>
        <v>#REF!</v>
      </c>
      <c r="V343" s="93" t="e">
        <f t="shared" si="36"/>
        <v>#REF!</v>
      </c>
      <c r="W343" s="105"/>
      <c r="X343" s="152"/>
      <c r="Y343" s="105"/>
      <c r="Z343" s="152"/>
      <c r="AA343" s="152"/>
      <c r="AB343" s="183"/>
      <c r="AC343" s="183"/>
      <c r="AD343" s="105"/>
      <c r="AE343" s="105"/>
      <c r="AF343" s="106"/>
      <c r="AG343" s="107"/>
    </row>
    <row r="344" spans="1:33" s="31" customFormat="1" ht="17.25" customHeight="1">
      <c r="A344" s="99"/>
      <c r="B344" s="100" t="s">
        <v>147</v>
      </c>
      <c r="C344" s="150"/>
      <c r="D344" s="221"/>
      <c r="E344" s="222"/>
      <c r="F344" s="102"/>
      <c r="G344" s="102"/>
      <c r="H344" s="102"/>
      <c r="I344" s="102"/>
      <c r="J344" s="102"/>
      <c r="K344" s="99"/>
      <c r="L344" s="103"/>
      <c r="M344" s="220"/>
      <c r="N344" s="91" t="e">
        <f>M344*VLOOKUP($L344,#REF!,6,0)</f>
        <v>#REF!</v>
      </c>
      <c r="O344" s="90" t="e">
        <f t="shared" si="31"/>
        <v>#REF!</v>
      </c>
      <c r="P344" s="92" t="e">
        <f>VLOOKUP(L344,#REF!,3,0)</f>
        <v>#REF!</v>
      </c>
      <c r="Q344" s="93" t="e">
        <f t="shared" si="32"/>
        <v>#REF!</v>
      </c>
      <c r="R344" s="92" t="e">
        <f>VLOOKUP(L344,#REF!,4,0)</f>
        <v>#REF!</v>
      </c>
      <c r="S344" s="93" t="e">
        <f t="shared" si="33"/>
        <v>#REF!</v>
      </c>
      <c r="T344" s="93" t="e">
        <f t="shared" si="34"/>
        <v>#REF!</v>
      </c>
      <c r="U344" s="93" t="e">
        <f t="shared" si="35"/>
        <v>#REF!</v>
      </c>
      <c r="V344" s="93" t="e">
        <f t="shared" si="36"/>
        <v>#REF!</v>
      </c>
      <c r="W344" s="105"/>
      <c r="X344" s="152"/>
      <c r="Y344" s="105"/>
      <c r="Z344" s="152"/>
      <c r="AA344" s="152"/>
      <c r="AB344" s="183"/>
      <c r="AC344" s="183"/>
      <c r="AD344" s="105"/>
      <c r="AE344" s="105"/>
      <c r="AF344" s="106"/>
      <c r="AG344" s="107"/>
    </row>
    <row r="345" spans="1:33" s="31" customFormat="1" ht="17.25" customHeight="1">
      <c r="A345" s="99"/>
      <c r="B345" s="100" t="s">
        <v>147</v>
      </c>
      <c r="C345" s="150"/>
      <c r="D345" s="221"/>
      <c r="E345" s="222"/>
      <c r="F345" s="102"/>
      <c r="G345" s="102"/>
      <c r="H345" s="102"/>
      <c r="I345" s="102"/>
      <c r="J345" s="102"/>
      <c r="K345" s="99"/>
      <c r="L345" s="103"/>
      <c r="M345" s="220"/>
      <c r="N345" s="91" t="e">
        <f>M345*VLOOKUP($L345,#REF!,6,0)</f>
        <v>#REF!</v>
      </c>
      <c r="O345" s="90" t="e">
        <f t="shared" si="31"/>
        <v>#REF!</v>
      </c>
      <c r="P345" s="92" t="e">
        <f>VLOOKUP(L345,#REF!,3,0)</f>
        <v>#REF!</v>
      </c>
      <c r="Q345" s="93" t="e">
        <f t="shared" si="32"/>
        <v>#REF!</v>
      </c>
      <c r="R345" s="92" t="e">
        <f>VLOOKUP(L345,#REF!,4,0)</f>
        <v>#REF!</v>
      </c>
      <c r="S345" s="93" t="e">
        <f t="shared" si="33"/>
        <v>#REF!</v>
      </c>
      <c r="T345" s="93" t="e">
        <f t="shared" si="34"/>
        <v>#REF!</v>
      </c>
      <c r="U345" s="93" t="e">
        <f t="shared" si="35"/>
        <v>#REF!</v>
      </c>
      <c r="V345" s="93" t="e">
        <f t="shared" si="36"/>
        <v>#REF!</v>
      </c>
      <c r="W345" s="105"/>
      <c r="X345" s="152"/>
      <c r="Y345" s="105"/>
      <c r="Z345" s="152"/>
      <c r="AA345" s="152"/>
      <c r="AB345" s="183"/>
      <c r="AC345" s="183"/>
      <c r="AD345" s="105"/>
      <c r="AE345" s="105"/>
      <c r="AF345" s="106"/>
      <c r="AG345" s="107"/>
    </row>
    <row r="346" spans="1:33" s="31" customFormat="1" ht="17.25" customHeight="1">
      <c r="A346" s="99"/>
      <c r="B346" s="100" t="s">
        <v>147</v>
      </c>
      <c r="C346" s="150"/>
      <c r="D346" s="221"/>
      <c r="E346" s="222"/>
      <c r="F346" s="102"/>
      <c r="G346" s="102"/>
      <c r="H346" s="102"/>
      <c r="I346" s="102"/>
      <c r="J346" s="102"/>
      <c r="K346" s="99"/>
      <c r="L346" s="103"/>
      <c r="M346" s="223"/>
      <c r="N346" s="91" t="e">
        <f>M346*VLOOKUP($L346,#REF!,6,0)</f>
        <v>#REF!</v>
      </c>
      <c r="O346" s="90" t="e">
        <f t="shared" si="31"/>
        <v>#REF!</v>
      </c>
      <c r="P346" s="92" t="e">
        <f>VLOOKUP(L346,#REF!,3,0)</f>
        <v>#REF!</v>
      </c>
      <c r="Q346" s="93" t="e">
        <f t="shared" si="32"/>
        <v>#REF!</v>
      </c>
      <c r="R346" s="92" t="e">
        <f>VLOOKUP(L346,#REF!,4,0)</f>
        <v>#REF!</v>
      </c>
      <c r="S346" s="93" t="e">
        <f t="shared" si="33"/>
        <v>#REF!</v>
      </c>
      <c r="T346" s="93" t="e">
        <f t="shared" si="34"/>
        <v>#REF!</v>
      </c>
      <c r="U346" s="93" t="e">
        <f t="shared" si="35"/>
        <v>#REF!</v>
      </c>
      <c r="V346" s="93" t="e">
        <f t="shared" si="36"/>
        <v>#REF!</v>
      </c>
      <c r="W346" s="105"/>
      <c r="X346" s="152"/>
      <c r="Y346" s="105"/>
      <c r="Z346" s="152"/>
      <c r="AA346" s="152"/>
      <c r="AB346" s="183"/>
      <c r="AC346" s="183"/>
      <c r="AD346" s="105"/>
      <c r="AE346" s="105"/>
      <c r="AF346" s="106"/>
      <c r="AG346" s="107"/>
    </row>
    <row r="347" spans="1:33" s="31" customFormat="1" ht="17.25" customHeight="1">
      <c r="A347" s="99"/>
      <c r="B347" s="100" t="s">
        <v>147</v>
      </c>
      <c r="C347" s="150"/>
      <c r="D347" s="221"/>
      <c r="E347" s="222"/>
      <c r="F347" s="102"/>
      <c r="G347" s="102"/>
      <c r="H347" s="102"/>
      <c r="I347" s="102"/>
      <c r="J347" s="102"/>
      <c r="K347" s="99"/>
      <c r="L347" s="103"/>
      <c r="M347" s="220"/>
      <c r="N347" s="91" t="e">
        <f>M347*VLOOKUP($L347,#REF!,6,0)</f>
        <v>#REF!</v>
      </c>
      <c r="O347" s="90" t="e">
        <f t="shared" si="31"/>
        <v>#REF!</v>
      </c>
      <c r="P347" s="92" t="e">
        <f>VLOOKUP(L347,#REF!,3,0)</f>
        <v>#REF!</v>
      </c>
      <c r="Q347" s="93" t="e">
        <f t="shared" si="32"/>
        <v>#REF!</v>
      </c>
      <c r="R347" s="92" t="e">
        <f>VLOOKUP(L347,#REF!,4,0)</f>
        <v>#REF!</v>
      </c>
      <c r="S347" s="93" t="e">
        <f t="shared" si="33"/>
        <v>#REF!</v>
      </c>
      <c r="T347" s="93" t="e">
        <f t="shared" si="34"/>
        <v>#REF!</v>
      </c>
      <c r="U347" s="93" t="e">
        <f t="shared" si="35"/>
        <v>#REF!</v>
      </c>
      <c r="V347" s="93" t="e">
        <f t="shared" si="36"/>
        <v>#REF!</v>
      </c>
      <c r="W347" s="105"/>
      <c r="X347" s="152"/>
      <c r="Y347" s="105"/>
      <c r="Z347" s="152"/>
      <c r="AA347" s="152"/>
      <c r="AB347" s="183"/>
      <c r="AC347" s="183"/>
      <c r="AD347" s="105"/>
      <c r="AE347" s="105"/>
      <c r="AF347" s="106"/>
      <c r="AG347" s="107"/>
    </row>
    <row r="348" spans="1:33" s="31" customFormat="1" ht="17.25" customHeight="1">
      <c r="A348" s="99"/>
      <c r="B348" s="100" t="s">
        <v>147</v>
      </c>
      <c r="C348" s="150"/>
      <c r="D348" s="221"/>
      <c r="E348" s="222"/>
      <c r="F348" s="102"/>
      <c r="G348" s="102"/>
      <c r="H348" s="102"/>
      <c r="I348" s="102"/>
      <c r="J348" s="102"/>
      <c r="K348" s="99"/>
      <c r="L348" s="103"/>
      <c r="M348" s="220"/>
      <c r="N348" s="91" t="e">
        <f>M348*VLOOKUP($L348,#REF!,6,0)</f>
        <v>#REF!</v>
      </c>
      <c r="O348" s="90" t="e">
        <f t="shared" si="31"/>
        <v>#REF!</v>
      </c>
      <c r="P348" s="92" t="e">
        <f>VLOOKUP(L348,#REF!,3,0)</f>
        <v>#REF!</v>
      </c>
      <c r="Q348" s="93" t="e">
        <f t="shared" si="32"/>
        <v>#REF!</v>
      </c>
      <c r="R348" s="92" t="e">
        <f>VLOOKUP(L348,#REF!,4,0)</f>
        <v>#REF!</v>
      </c>
      <c r="S348" s="93" t="e">
        <f t="shared" si="33"/>
        <v>#REF!</v>
      </c>
      <c r="T348" s="93" t="e">
        <f t="shared" si="34"/>
        <v>#REF!</v>
      </c>
      <c r="U348" s="93" t="e">
        <f t="shared" si="35"/>
        <v>#REF!</v>
      </c>
      <c r="V348" s="93" t="e">
        <f t="shared" si="36"/>
        <v>#REF!</v>
      </c>
      <c r="W348" s="105"/>
      <c r="X348" s="152"/>
      <c r="Y348" s="105"/>
      <c r="Z348" s="152"/>
      <c r="AA348" s="152"/>
      <c r="AB348" s="183"/>
      <c r="AC348" s="183"/>
      <c r="AD348" s="105"/>
      <c r="AE348" s="105"/>
      <c r="AF348" s="106"/>
      <c r="AG348" s="107"/>
    </row>
    <row r="349" spans="1:33" s="31" customFormat="1" ht="17.25" customHeight="1">
      <c r="A349" s="99"/>
      <c r="B349" s="100" t="s">
        <v>147</v>
      </c>
      <c r="C349" s="150"/>
      <c r="D349" s="221"/>
      <c r="E349" s="222"/>
      <c r="F349" s="102"/>
      <c r="G349" s="102"/>
      <c r="H349" s="102"/>
      <c r="I349" s="102"/>
      <c r="J349" s="102"/>
      <c r="K349" s="99"/>
      <c r="L349" s="103"/>
      <c r="M349" s="220"/>
      <c r="N349" s="91" t="e">
        <f>M349*VLOOKUP($L349,#REF!,6,0)</f>
        <v>#REF!</v>
      </c>
      <c r="O349" s="90" t="e">
        <f t="shared" si="31"/>
        <v>#REF!</v>
      </c>
      <c r="P349" s="92" t="e">
        <f>VLOOKUP(L349,#REF!,3,0)</f>
        <v>#REF!</v>
      </c>
      <c r="Q349" s="93" t="e">
        <f t="shared" si="32"/>
        <v>#REF!</v>
      </c>
      <c r="R349" s="92" t="e">
        <f>VLOOKUP(L349,#REF!,4,0)</f>
        <v>#REF!</v>
      </c>
      <c r="S349" s="93" t="e">
        <f t="shared" si="33"/>
        <v>#REF!</v>
      </c>
      <c r="T349" s="93" t="e">
        <f t="shared" si="34"/>
        <v>#REF!</v>
      </c>
      <c r="U349" s="93" t="e">
        <f t="shared" si="35"/>
        <v>#REF!</v>
      </c>
      <c r="V349" s="93" t="e">
        <f t="shared" si="36"/>
        <v>#REF!</v>
      </c>
      <c r="W349" s="105"/>
      <c r="X349" s="152"/>
      <c r="Y349" s="105"/>
      <c r="Z349" s="152"/>
      <c r="AA349" s="152"/>
      <c r="AB349" s="183"/>
      <c r="AC349" s="183"/>
      <c r="AD349" s="105"/>
      <c r="AE349" s="105"/>
      <c r="AF349" s="106"/>
      <c r="AG349" s="107"/>
    </row>
    <row r="350" spans="1:33" s="31" customFormat="1" ht="17.25" customHeight="1">
      <c r="A350" s="147"/>
      <c r="B350" s="100" t="s">
        <v>147</v>
      </c>
      <c r="C350" s="150"/>
      <c r="D350" s="221"/>
      <c r="E350" s="222"/>
      <c r="F350" s="102"/>
      <c r="G350" s="102"/>
      <c r="H350" s="102"/>
      <c r="I350" s="102"/>
      <c r="J350" s="102"/>
      <c r="K350" s="147"/>
      <c r="L350" s="103"/>
      <c r="M350" s="164"/>
      <c r="N350" s="91" t="e">
        <f>M350*VLOOKUP($L350,#REF!,6,0)</f>
        <v>#REF!</v>
      </c>
      <c r="O350" s="90" t="e">
        <f t="shared" si="31"/>
        <v>#REF!</v>
      </c>
      <c r="P350" s="92" t="e">
        <f>VLOOKUP(L350,#REF!,3,0)</f>
        <v>#REF!</v>
      </c>
      <c r="Q350" s="93" t="e">
        <f t="shared" si="32"/>
        <v>#REF!</v>
      </c>
      <c r="R350" s="92" t="e">
        <f>VLOOKUP(L350,#REF!,4,0)</f>
        <v>#REF!</v>
      </c>
      <c r="S350" s="93" t="e">
        <f t="shared" si="33"/>
        <v>#REF!</v>
      </c>
      <c r="T350" s="93" t="e">
        <f t="shared" si="34"/>
        <v>#REF!</v>
      </c>
      <c r="U350" s="93" t="e">
        <f t="shared" si="35"/>
        <v>#REF!</v>
      </c>
      <c r="V350" s="93" t="e">
        <f t="shared" si="36"/>
        <v>#REF!</v>
      </c>
      <c r="W350" s="105"/>
      <c r="X350" s="183"/>
      <c r="Y350" s="105"/>
      <c r="Z350" s="152"/>
      <c r="AA350" s="152"/>
      <c r="AB350" s="183"/>
      <c r="AC350" s="183"/>
      <c r="AD350" s="105"/>
      <c r="AE350" s="105"/>
      <c r="AF350" s="106"/>
      <c r="AG350" s="107"/>
    </row>
    <row r="351" spans="1:33" s="31" customFormat="1" ht="17.25" customHeight="1">
      <c r="A351" s="224"/>
      <c r="B351" s="100" t="s">
        <v>147</v>
      </c>
      <c r="C351" s="150"/>
      <c r="D351" s="221"/>
      <c r="E351" s="222"/>
      <c r="F351" s="102"/>
      <c r="G351" s="102"/>
      <c r="H351" s="102"/>
      <c r="I351" s="102"/>
      <c r="J351" s="102"/>
      <c r="K351" s="224"/>
      <c r="L351" s="103"/>
      <c r="M351" s="164"/>
      <c r="N351" s="91" t="e">
        <f>M351*VLOOKUP($L351,#REF!,6,0)</f>
        <v>#REF!</v>
      </c>
      <c r="O351" s="90" t="e">
        <f t="shared" si="31"/>
        <v>#REF!</v>
      </c>
      <c r="P351" s="92" t="e">
        <f>VLOOKUP(L351,#REF!,3,0)</f>
        <v>#REF!</v>
      </c>
      <c r="Q351" s="93" t="e">
        <f t="shared" si="32"/>
        <v>#REF!</v>
      </c>
      <c r="R351" s="92" t="e">
        <f>VLOOKUP(L351,#REF!,4,0)</f>
        <v>#REF!</v>
      </c>
      <c r="S351" s="93" t="e">
        <f t="shared" si="33"/>
        <v>#REF!</v>
      </c>
      <c r="T351" s="93" t="e">
        <f t="shared" si="34"/>
        <v>#REF!</v>
      </c>
      <c r="U351" s="93" t="e">
        <f t="shared" si="35"/>
        <v>#REF!</v>
      </c>
      <c r="V351" s="93" t="e">
        <f t="shared" si="36"/>
        <v>#REF!</v>
      </c>
      <c r="W351" s="105"/>
      <c r="X351" s="183"/>
      <c r="Y351" s="105"/>
      <c r="Z351" s="152"/>
      <c r="AA351" s="152"/>
      <c r="AB351" s="183"/>
      <c r="AC351" s="183"/>
      <c r="AD351" s="105"/>
      <c r="AE351" s="105"/>
      <c r="AF351" s="106"/>
      <c r="AG351" s="107"/>
    </row>
    <row r="352" spans="1:33" s="31" customFormat="1" ht="17.25" customHeight="1">
      <c r="A352" s="224"/>
      <c r="B352" s="100" t="s">
        <v>147</v>
      </c>
      <c r="C352" s="150"/>
      <c r="D352" s="221"/>
      <c r="E352" s="222"/>
      <c r="F352" s="102"/>
      <c r="G352" s="102"/>
      <c r="H352" s="102"/>
      <c r="I352" s="102"/>
      <c r="J352" s="102"/>
      <c r="K352" s="224"/>
      <c r="L352" s="103"/>
      <c r="M352" s="164"/>
      <c r="N352" s="91" t="e">
        <f>M352*VLOOKUP($L352,#REF!,6,0)</f>
        <v>#REF!</v>
      </c>
      <c r="O352" s="90" t="e">
        <f t="shared" si="31"/>
        <v>#REF!</v>
      </c>
      <c r="P352" s="92" t="e">
        <f>VLOOKUP(L352,#REF!,3,0)</f>
        <v>#REF!</v>
      </c>
      <c r="Q352" s="93" t="e">
        <f t="shared" si="32"/>
        <v>#REF!</v>
      </c>
      <c r="R352" s="92" t="e">
        <f>VLOOKUP(L352,#REF!,4,0)</f>
        <v>#REF!</v>
      </c>
      <c r="S352" s="93" t="e">
        <f t="shared" si="33"/>
        <v>#REF!</v>
      </c>
      <c r="T352" s="93" t="e">
        <f t="shared" si="34"/>
        <v>#REF!</v>
      </c>
      <c r="U352" s="93" t="e">
        <f t="shared" si="35"/>
        <v>#REF!</v>
      </c>
      <c r="V352" s="93" t="e">
        <f t="shared" si="36"/>
        <v>#REF!</v>
      </c>
      <c r="W352" s="105"/>
      <c r="X352" s="183"/>
      <c r="Y352" s="105"/>
      <c r="Z352" s="152"/>
      <c r="AA352" s="152"/>
      <c r="AB352" s="183"/>
      <c r="AC352" s="183"/>
      <c r="AD352" s="105"/>
      <c r="AE352" s="105"/>
      <c r="AF352" s="106"/>
      <c r="AG352" s="107"/>
    </row>
    <row r="353" spans="1:33" s="31" customFormat="1" ht="17.25" customHeight="1">
      <c r="A353" s="99"/>
      <c r="B353" s="100" t="s">
        <v>147</v>
      </c>
      <c r="C353" s="150"/>
      <c r="D353" s="221"/>
      <c r="E353" s="222"/>
      <c r="F353" s="102"/>
      <c r="G353" s="102"/>
      <c r="H353" s="102"/>
      <c r="I353" s="102"/>
      <c r="J353" s="102"/>
      <c r="K353" s="99"/>
      <c r="L353" s="103"/>
      <c r="M353" s="164"/>
      <c r="N353" s="91" t="e">
        <f>M353*VLOOKUP($L353,#REF!,6,0)</f>
        <v>#REF!</v>
      </c>
      <c r="O353" s="90" t="e">
        <f t="shared" si="31"/>
        <v>#REF!</v>
      </c>
      <c r="P353" s="92" t="e">
        <f>VLOOKUP(L353,#REF!,3,0)</f>
        <v>#REF!</v>
      </c>
      <c r="Q353" s="93" t="e">
        <f t="shared" si="32"/>
        <v>#REF!</v>
      </c>
      <c r="R353" s="92" t="e">
        <f>VLOOKUP(L353,#REF!,4,0)</f>
        <v>#REF!</v>
      </c>
      <c r="S353" s="93" t="e">
        <f t="shared" si="33"/>
        <v>#REF!</v>
      </c>
      <c r="T353" s="93" t="e">
        <f t="shared" si="34"/>
        <v>#REF!</v>
      </c>
      <c r="U353" s="93" t="e">
        <f t="shared" si="35"/>
        <v>#REF!</v>
      </c>
      <c r="V353" s="93" t="e">
        <f t="shared" si="36"/>
        <v>#REF!</v>
      </c>
      <c r="W353" s="105"/>
      <c r="X353" s="183"/>
      <c r="Y353" s="105"/>
      <c r="Z353" s="152"/>
      <c r="AA353" s="152"/>
      <c r="AB353" s="183"/>
      <c r="AC353" s="183"/>
      <c r="AD353" s="105"/>
      <c r="AE353" s="105"/>
      <c r="AF353" s="106"/>
      <c r="AG353" s="107"/>
    </row>
    <row r="354" spans="1:33" s="31" customFormat="1" ht="17.25" customHeight="1">
      <c r="A354" s="99"/>
      <c r="B354" s="100" t="s">
        <v>147</v>
      </c>
      <c r="C354" s="150"/>
      <c r="D354" s="221"/>
      <c r="E354" s="222"/>
      <c r="F354" s="102"/>
      <c r="G354" s="102"/>
      <c r="H354" s="102"/>
      <c r="I354" s="102"/>
      <c r="J354" s="102"/>
      <c r="K354" s="99"/>
      <c r="L354" s="103"/>
      <c r="M354" s="164"/>
      <c r="N354" s="91" t="e">
        <f>M354*VLOOKUP($L354,#REF!,6,0)</f>
        <v>#REF!</v>
      </c>
      <c r="O354" s="90" t="e">
        <f t="shared" si="31"/>
        <v>#REF!</v>
      </c>
      <c r="P354" s="92" t="e">
        <f>VLOOKUP(L354,#REF!,3,0)</f>
        <v>#REF!</v>
      </c>
      <c r="Q354" s="93" t="e">
        <f t="shared" si="32"/>
        <v>#REF!</v>
      </c>
      <c r="R354" s="92" t="e">
        <f>VLOOKUP(L354,#REF!,4,0)</f>
        <v>#REF!</v>
      </c>
      <c r="S354" s="93" t="e">
        <f t="shared" si="33"/>
        <v>#REF!</v>
      </c>
      <c r="T354" s="93" t="e">
        <f t="shared" si="34"/>
        <v>#REF!</v>
      </c>
      <c r="U354" s="93" t="e">
        <f t="shared" si="35"/>
        <v>#REF!</v>
      </c>
      <c r="V354" s="93" t="e">
        <f t="shared" si="36"/>
        <v>#REF!</v>
      </c>
      <c r="W354" s="105"/>
      <c r="X354" s="183"/>
      <c r="Y354" s="105"/>
      <c r="Z354" s="152"/>
      <c r="AA354" s="152"/>
      <c r="AB354" s="183"/>
      <c r="AC354" s="183"/>
      <c r="AD354" s="105"/>
      <c r="AE354" s="105"/>
      <c r="AF354" s="106"/>
      <c r="AG354" s="107"/>
    </row>
    <row r="355" spans="1:33" s="31" customFormat="1" ht="17.25" customHeight="1">
      <c r="A355" s="99"/>
      <c r="B355" s="100" t="s">
        <v>147</v>
      </c>
      <c r="C355" s="150"/>
      <c r="D355" s="221"/>
      <c r="E355" s="222"/>
      <c r="F355" s="102"/>
      <c r="G355" s="102"/>
      <c r="H355" s="102"/>
      <c r="I355" s="102"/>
      <c r="J355" s="102"/>
      <c r="K355" s="99"/>
      <c r="L355" s="103"/>
      <c r="M355" s="164"/>
      <c r="N355" s="91" t="e">
        <f>M355*VLOOKUP($L355,#REF!,6,0)</f>
        <v>#REF!</v>
      </c>
      <c r="O355" s="90" t="e">
        <f t="shared" si="31"/>
        <v>#REF!</v>
      </c>
      <c r="P355" s="92" t="e">
        <f>VLOOKUP(L355,#REF!,3,0)</f>
        <v>#REF!</v>
      </c>
      <c r="Q355" s="93" t="e">
        <f t="shared" si="32"/>
        <v>#REF!</v>
      </c>
      <c r="R355" s="92" t="e">
        <f>VLOOKUP(L355,#REF!,4,0)</f>
        <v>#REF!</v>
      </c>
      <c r="S355" s="93" t="e">
        <f t="shared" si="33"/>
        <v>#REF!</v>
      </c>
      <c r="T355" s="93" t="e">
        <f t="shared" si="34"/>
        <v>#REF!</v>
      </c>
      <c r="U355" s="93" t="e">
        <f t="shared" si="35"/>
        <v>#REF!</v>
      </c>
      <c r="V355" s="93" t="e">
        <f t="shared" si="36"/>
        <v>#REF!</v>
      </c>
      <c r="W355" s="105"/>
      <c r="X355" s="183"/>
      <c r="Y355" s="105"/>
      <c r="Z355" s="152"/>
      <c r="AA355" s="152"/>
      <c r="AB355" s="183"/>
      <c r="AC355" s="183"/>
      <c r="AD355" s="105"/>
      <c r="AE355" s="105"/>
      <c r="AF355" s="106"/>
      <c r="AG355" s="107"/>
    </row>
    <row r="356" spans="1:33" s="31" customFormat="1" ht="17.25" customHeight="1">
      <c r="A356" s="99"/>
      <c r="B356" s="100" t="s">
        <v>147</v>
      </c>
      <c r="C356" s="150"/>
      <c r="D356" s="221"/>
      <c r="E356" s="222"/>
      <c r="F356" s="102"/>
      <c r="G356" s="102"/>
      <c r="H356" s="102"/>
      <c r="I356" s="102"/>
      <c r="J356" s="102"/>
      <c r="K356" s="99"/>
      <c r="L356" s="103"/>
      <c r="M356" s="220"/>
      <c r="N356" s="91" t="e">
        <f>M356*VLOOKUP($L356,#REF!,6,0)</f>
        <v>#REF!</v>
      </c>
      <c r="O356" s="90" t="e">
        <f t="shared" si="31"/>
        <v>#REF!</v>
      </c>
      <c r="P356" s="92" t="e">
        <f>VLOOKUP(L356,#REF!,3,0)</f>
        <v>#REF!</v>
      </c>
      <c r="Q356" s="93" t="e">
        <f t="shared" si="32"/>
        <v>#REF!</v>
      </c>
      <c r="R356" s="92" t="e">
        <f>VLOOKUP(L356,#REF!,4,0)</f>
        <v>#REF!</v>
      </c>
      <c r="S356" s="93" t="e">
        <f t="shared" si="33"/>
        <v>#REF!</v>
      </c>
      <c r="T356" s="93" t="e">
        <f t="shared" si="34"/>
        <v>#REF!</v>
      </c>
      <c r="U356" s="93" t="e">
        <f t="shared" si="35"/>
        <v>#REF!</v>
      </c>
      <c r="V356" s="93" t="e">
        <f t="shared" si="36"/>
        <v>#REF!</v>
      </c>
      <c r="W356" s="105"/>
      <c r="X356" s="152"/>
      <c r="Y356" s="105"/>
      <c r="Z356" s="152"/>
      <c r="AA356" s="152"/>
      <c r="AB356" s="183"/>
      <c r="AC356" s="183"/>
      <c r="AD356" s="105"/>
      <c r="AE356" s="105"/>
      <c r="AF356" s="106"/>
      <c r="AG356" s="107"/>
    </row>
    <row r="357" spans="1:33" s="31" customFormat="1" ht="17.25" customHeight="1">
      <c r="A357" s="99"/>
      <c r="B357" s="100" t="s">
        <v>147</v>
      </c>
      <c r="C357" s="150"/>
      <c r="D357" s="221"/>
      <c r="E357" s="222"/>
      <c r="F357" s="102"/>
      <c r="G357" s="102"/>
      <c r="H357" s="102"/>
      <c r="I357" s="102"/>
      <c r="J357" s="102"/>
      <c r="K357" s="99"/>
      <c r="L357" s="103"/>
      <c r="M357" s="220"/>
      <c r="N357" s="91" t="e">
        <f>M357*VLOOKUP($L357,#REF!,6,0)</f>
        <v>#REF!</v>
      </c>
      <c r="O357" s="90" t="e">
        <f t="shared" si="31"/>
        <v>#REF!</v>
      </c>
      <c r="P357" s="92" t="e">
        <f>VLOOKUP(L357,#REF!,3,0)</f>
        <v>#REF!</v>
      </c>
      <c r="Q357" s="93" t="e">
        <f t="shared" si="32"/>
        <v>#REF!</v>
      </c>
      <c r="R357" s="92" t="e">
        <f>VLOOKUP(L357,#REF!,4,0)</f>
        <v>#REF!</v>
      </c>
      <c r="S357" s="93" t="e">
        <f t="shared" si="33"/>
        <v>#REF!</v>
      </c>
      <c r="T357" s="93" t="e">
        <f t="shared" si="34"/>
        <v>#REF!</v>
      </c>
      <c r="U357" s="93" t="e">
        <f t="shared" si="35"/>
        <v>#REF!</v>
      </c>
      <c r="V357" s="93" t="e">
        <f t="shared" si="36"/>
        <v>#REF!</v>
      </c>
      <c r="W357" s="105"/>
      <c r="X357" s="152"/>
      <c r="Y357" s="105"/>
      <c r="Z357" s="152"/>
      <c r="AA357" s="152"/>
      <c r="AB357" s="183"/>
      <c r="AC357" s="183"/>
      <c r="AD357" s="105"/>
      <c r="AE357" s="105"/>
      <c r="AF357" s="106"/>
      <c r="AG357" s="107"/>
    </row>
    <row r="358" spans="1:33" s="31" customFormat="1" ht="17.25" customHeight="1">
      <c r="A358" s="99"/>
      <c r="B358" s="100" t="s">
        <v>147</v>
      </c>
      <c r="C358" s="150"/>
      <c r="D358" s="221"/>
      <c r="E358" s="222"/>
      <c r="F358" s="102"/>
      <c r="G358" s="102"/>
      <c r="H358" s="102"/>
      <c r="I358" s="102"/>
      <c r="J358" s="102"/>
      <c r="K358" s="99"/>
      <c r="L358" s="103"/>
      <c r="M358" s="220"/>
      <c r="N358" s="91" t="e">
        <f>M358*VLOOKUP($L358,#REF!,6,0)</f>
        <v>#REF!</v>
      </c>
      <c r="O358" s="90" t="e">
        <f t="shared" si="31"/>
        <v>#REF!</v>
      </c>
      <c r="P358" s="92" t="e">
        <f>VLOOKUP(L358,#REF!,3,0)</f>
        <v>#REF!</v>
      </c>
      <c r="Q358" s="93" t="e">
        <f t="shared" si="32"/>
        <v>#REF!</v>
      </c>
      <c r="R358" s="92" t="e">
        <f>VLOOKUP(L358,#REF!,4,0)</f>
        <v>#REF!</v>
      </c>
      <c r="S358" s="93" t="e">
        <f t="shared" si="33"/>
        <v>#REF!</v>
      </c>
      <c r="T358" s="93" t="e">
        <f t="shared" si="34"/>
        <v>#REF!</v>
      </c>
      <c r="U358" s="93" t="e">
        <f t="shared" si="35"/>
        <v>#REF!</v>
      </c>
      <c r="V358" s="93" t="e">
        <f t="shared" si="36"/>
        <v>#REF!</v>
      </c>
      <c r="W358" s="105"/>
      <c r="X358" s="152"/>
      <c r="Y358" s="105"/>
      <c r="Z358" s="152"/>
      <c r="AA358" s="152"/>
      <c r="AB358" s="183"/>
      <c r="AC358" s="183"/>
      <c r="AD358" s="105"/>
      <c r="AE358" s="105"/>
      <c r="AF358" s="106"/>
      <c r="AG358" s="107"/>
    </row>
    <row r="359" spans="1:33" s="31" customFormat="1" ht="17.25" customHeight="1">
      <c r="A359" s="99"/>
      <c r="B359" s="100" t="s">
        <v>147</v>
      </c>
      <c r="C359" s="150"/>
      <c r="D359" s="221"/>
      <c r="E359" s="222"/>
      <c r="F359" s="102"/>
      <c r="G359" s="102"/>
      <c r="H359" s="102"/>
      <c r="I359" s="102"/>
      <c r="J359" s="102"/>
      <c r="K359" s="99"/>
      <c r="L359" s="103"/>
      <c r="M359" s="220"/>
      <c r="N359" s="91" t="e">
        <f>M359*VLOOKUP($L359,#REF!,6,0)</f>
        <v>#REF!</v>
      </c>
      <c r="O359" s="90" t="e">
        <f t="shared" si="31"/>
        <v>#REF!</v>
      </c>
      <c r="P359" s="92" t="e">
        <f>VLOOKUP(L359,#REF!,3,0)</f>
        <v>#REF!</v>
      </c>
      <c r="Q359" s="93" t="e">
        <f t="shared" si="32"/>
        <v>#REF!</v>
      </c>
      <c r="R359" s="92" t="e">
        <f>VLOOKUP(L359,#REF!,4,0)</f>
        <v>#REF!</v>
      </c>
      <c r="S359" s="93" t="e">
        <f t="shared" si="33"/>
        <v>#REF!</v>
      </c>
      <c r="T359" s="93" t="e">
        <f t="shared" si="34"/>
        <v>#REF!</v>
      </c>
      <c r="U359" s="93" t="e">
        <f t="shared" si="35"/>
        <v>#REF!</v>
      </c>
      <c r="V359" s="93" t="e">
        <f t="shared" si="36"/>
        <v>#REF!</v>
      </c>
      <c r="W359" s="105"/>
      <c r="X359" s="152"/>
      <c r="Y359" s="105"/>
      <c r="Z359" s="152"/>
      <c r="AA359" s="152"/>
      <c r="AB359" s="183"/>
      <c r="AC359" s="183"/>
      <c r="AD359" s="105"/>
      <c r="AE359" s="105"/>
      <c r="AF359" s="106"/>
      <c r="AG359" s="107"/>
    </row>
    <row r="360" spans="1:33" s="31" customFormat="1" ht="17.25" customHeight="1">
      <c r="A360" s="99"/>
      <c r="B360" s="100" t="s">
        <v>147</v>
      </c>
      <c r="C360" s="150"/>
      <c r="D360" s="221"/>
      <c r="E360" s="222"/>
      <c r="F360" s="102"/>
      <c r="G360" s="102"/>
      <c r="H360" s="102"/>
      <c r="I360" s="102"/>
      <c r="J360" s="102"/>
      <c r="K360" s="99"/>
      <c r="L360" s="103"/>
      <c r="M360" s="220"/>
      <c r="N360" s="91" t="e">
        <f>M360*VLOOKUP($L360,#REF!,6,0)</f>
        <v>#REF!</v>
      </c>
      <c r="O360" s="90" t="e">
        <f t="shared" si="31"/>
        <v>#REF!</v>
      </c>
      <c r="P360" s="92" t="e">
        <f>VLOOKUP(L360,#REF!,3,0)</f>
        <v>#REF!</v>
      </c>
      <c r="Q360" s="93" t="e">
        <f t="shared" si="32"/>
        <v>#REF!</v>
      </c>
      <c r="R360" s="92" t="e">
        <f>VLOOKUP(L360,#REF!,4,0)</f>
        <v>#REF!</v>
      </c>
      <c r="S360" s="93" t="e">
        <f t="shared" si="33"/>
        <v>#REF!</v>
      </c>
      <c r="T360" s="93" t="e">
        <f t="shared" si="34"/>
        <v>#REF!</v>
      </c>
      <c r="U360" s="93" t="e">
        <f t="shared" si="35"/>
        <v>#REF!</v>
      </c>
      <c r="V360" s="93" t="e">
        <f t="shared" si="36"/>
        <v>#REF!</v>
      </c>
      <c r="W360" s="105"/>
      <c r="X360" s="152"/>
      <c r="Y360" s="105"/>
      <c r="Z360" s="152"/>
      <c r="AA360" s="152"/>
      <c r="AB360" s="183"/>
      <c r="AC360" s="183"/>
      <c r="AD360" s="105"/>
      <c r="AE360" s="105"/>
      <c r="AF360" s="106"/>
      <c r="AG360" s="107"/>
    </row>
    <row r="361" spans="1:33" s="31" customFormat="1" ht="17.25" customHeight="1">
      <c r="A361" s="99"/>
      <c r="B361" s="100" t="s">
        <v>147</v>
      </c>
      <c r="C361" s="150"/>
      <c r="D361" s="221"/>
      <c r="E361" s="222"/>
      <c r="F361" s="102"/>
      <c r="G361" s="102"/>
      <c r="H361" s="102"/>
      <c r="I361" s="102"/>
      <c r="J361" s="102"/>
      <c r="K361" s="99"/>
      <c r="L361" s="103"/>
      <c r="M361" s="220"/>
      <c r="N361" s="91" t="e">
        <f>M361*VLOOKUP($L361,#REF!,6,0)</f>
        <v>#REF!</v>
      </c>
      <c r="O361" s="90" t="e">
        <f t="shared" si="31"/>
        <v>#REF!</v>
      </c>
      <c r="P361" s="92" t="e">
        <f>VLOOKUP(L361,#REF!,3,0)</f>
        <v>#REF!</v>
      </c>
      <c r="Q361" s="93" t="e">
        <f t="shared" si="32"/>
        <v>#REF!</v>
      </c>
      <c r="R361" s="92" t="e">
        <f>VLOOKUP(L361,#REF!,4,0)</f>
        <v>#REF!</v>
      </c>
      <c r="S361" s="93" t="e">
        <f t="shared" si="33"/>
        <v>#REF!</v>
      </c>
      <c r="T361" s="93" t="e">
        <f t="shared" si="34"/>
        <v>#REF!</v>
      </c>
      <c r="U361" s="93" t="e">
        <f t="shared" si="35"/>
        <v>#REF!</v>
      </c>
      <c r="V361" s="93" t="e">
        <f t="shared" si="36"/>
        <v>#REF!</v>
      </c>
      <c r="W361" s="105"/>
      <c r="X361" s="152"/>
      <c r="Y361" s="105"/>
      <c r="Z361" s="152"/>
      <c r="AA361" s="152"/>
      <c r="AB361" s="183"/>
      <c r="AC361" s="183"/>
      <c r="AD361" s="105"/>
      <c r="AE361" s="105"/>
      <c r="AF361" s="106"/>
      <c r="AG361" s="107"/>
    </row>
    <row r="362" spans="1:33" s="31" customFormat="1" ht="17.25" customHeight="1">
      <c r="A362" s="99"/>
      <c r="B362" s="100" t="s">
        <v>147</v>
      </c>
      <c r="C362" s="150"/>
      <c r="D362" s="221"/>
      <c r="E362" s="222"/>
      <c r="F362" s="102"/>
      <c r="G362" s="102"/>
      <c r="H362" s="102"/>
      <c r="I362" s="102"/>
      <c r="J362" s="102"/>
      <c r="K362" s="99"/>
      <c r="L362" s="103"/>
      <c r="M362" s="220"/>
      <c r="N362" s="91" t="e">
        <f>M362*VLOOKUP($L362,#REF!,6,0)</f>
        <v>#REF!</v>
      </c>
      <c r="O362" s="90" t="e">
        <f t="shared" si="31"/>
        <v>#REF!</v>
      </c>
      <c r="P362" s="92" t="e">
        <f>VLOOKUP(L362,#REF!,3,0)</f>
        <v>#REF!</v>
      </c>
      <c r="Q362" s="93" t="e">
        <f t="shared" si="32"/>
        <v>#REF!</v>
      </c>
      <c r="R362" s="92" t="e">
        <f>VLOOKUP(L362,#REF!,4,0)</f>
        <v>#REF!</v>
      </c>
      <c r="S362" s="93" t="e">
        <f t="shared" si="33"/>
        <v>#REF!</v>
      </c>
      <c r="T362" s="93" t="e">
        <f t="shared" si="34"/>
        <v>#REF!</v>
      </c>
      <c r="U362" s="93" t="e">
        <f t="shared" si="35"/>
        <v>#REF!</v>
      </c>
      <c r="V362" s="93" t="e">
        <f t="shared" si="36"/>
        <v>#REF!</v>
      </c>
      <c r="W362" s="105"/>
      <c r="X362" s="152"/>
      <c r="Y362" s="105"/>
      <c r="Z362" s="152"/>
      <c r="AA362" s="152"/>
      <c r="AB362" s="183"/>
      <c r="AC362" s="183"/>
      <c r="AD362" s="105"/>
      <c r="AE362" s="105"/>
      <c r="AF362" s="106"/>
      <c r="AG362" s="107"/>
    </row>
    <row r="363" spans="1:33" s="31" customFormat="1" ht="17.25" customHeight="1">
      <c r="A363" s="99"/>
      <c r="B363" s="100" t="s">
        <v>147</v>
      </c>
      <c r="C363" s="150"/>
      <c r="D363" s="221"/>
      <c r="E363" s="222"/>
      <c r="F363" s="102"/>
      <c r="G363" s="102"/>
      <c r="H363" s="102"/>
      <c r="I363" s="102"/>
      <c r="J363" s="102"/>
      <c r="K363" s="99"/>
      <c r="L363" s="103"/>
      <c r="M363" s="220"/>
      <c r="N363" s="91" t="e">
        <f>M363*VLOOKUP($L363,#REF!,6,0)</f>
        <v>#REF!</v>
      </c>
      <c r="O363" s="90" t="e">
        <f t="shared" si="31"/>
        <v>#REF!</v>
      </c>
      <c r="P363" s="92" t="e">
        <f>VLOOKUP(L363,#REF!,3,0)</f>
        <v>#REF!</v>
      </c>
      <c r="Q363" s="93" t="e">
        <f t="shared" si="32"/>
        <v>#REF!</v>
      </c>
      <c r="R363" s="92" t="e">
        <f>VLOOKUP(L363,#REF!,4,0)</f>
        <v>#REF!</v>
      </c>
      <c r="S363" s="93" t="e">
        <f t="shared" si="33"/>
        <v>#REF!</v>
      </c>
      <c r="T363" s="93" t="e">
        <f t="shared" si="34"/>
        <v>#REF!</v>
      </c>
      <c r="U363" s="93" t="e">
        <f t="shared" si="35"/>
        <v>#REF!</v>
      </c>
      <c r="V363" s="93" t="e">
        <f t="shared" si="36"/>
        <v>#REF!</v>
      </c>
      <c r="W363" s="105"/>
      <c r="X363" s="152"/>
      <c r="Y363" s="105"/>
      <c r="Z363" s="152"/>
      <c r="AA363" s="152"/>
      <c r="AB363" s="183"/>
      <c r="AC363" s="183"/>
      <c r="AD363" s="105"/>
      <c r="AE363" s="105"/>
      <c r="AF363" s="106"/>
      <c r="AG363" s="107"/>
    </row>
    <row r="364" spans="1:33" s="31" customFormat="1" ht="17.25" customHeight="1">
      <c r="A364" s="99"/>
      <c r="B364" s="100" t="s">
        <v>147</v>
      </c>
      <c r="C364" s="150"/>
      <c r="D364" s="221"/>
      <c r="E364" s="222"/>
      <c r="F364" s="102"/>
      <c r="G364" s="102"/>
      <c r="H364" s="102"/>
      <c r="I364" s="102"/>
      <c r="J364" s="102"/>
      <c r="K364" s="99"/>
      <c r="L364" s="103"/>
      <c r="M364" s="220"/>
      <c r="N364" s="91" t="e">
        <f>M364*VLOOKUP($L364,#REF!,6,0)</f>
        <v>#REF!</v>
      </c>
      <c r="O364" s="90" t="e">
        <f t="shared" si="31"/>
        <v>#REF!</v>
      </c>
      <c r="P364" s="92" t="e">
        <f>VLOOKUP(L364,#REF!,3,0)</f>
        <v>#REF!</v>
      </c>
      <c r="Q364" s="93" t="e">
        <f t="shared" si="32"/>
        <v>#REF!</v>
      </c>
      <c r="R364" s="92" t="e">
        <f>VLOOKUP(L364,#REF!,4,0)</f>
        <v>#REF!</v>
      </c>
      <c r="S364" s="93" t="e">
        <f t="shared" si="33"/>
        <v>#REF!</v>
      </c>
      <c r="T364" s="93" t="e">
        <f t="shared" si="34"/>
        <v>#REF!</v>
      </c>
      <c r="U364" s="93" t="e">
        <f t="shared" si="35"/>
        <v>#REF!</v>
      </c>
      <c r="V364" s="93" t="e">
        <f t="shared" si="36"/>
        <v>#REF!</v>
      </c>
      <c r="W364" s="105"/>
      <c r="X364" s="152"/>
      <c r="Y364" s="105"/>
      <c r="Z364" s="152"/>
      <c r="AA364" s="152"/>
      <c r="AB364" s="183"/>
      <c r="AC364" s="183"/>
      <c r="AD364" s="105"/>
      <c r="AE364" s="105"/>
      <c r="AF364" s="106"/>
      <c r="AG364" s="107"/>
    </row>
    <row r="365" spans="1:33" s="31" customFormat="1" ht="17.25" customHeight="1">
      <c r="A365" s="99"/>
      <c r="B365" s="100" t="s">
        <v>147</v>
      </c>
      <c r="C365" s="150"/>
      <c r="D365" s="221"/>
      <c r="E365" s="222"/>
      <c r="F365" s="102"/>
      <c r="G365" s="102"/>
      <c r="H365" s="102"/>
      <c r="I365" s="102"/>
      <c r="J365" s="102"/>
      <c r="K365" s="99"/>
      <c r="L365" s="103"/>
      <c r="M365" s="220"/>
      <c r="N365" s="91" t="e">
        <f>M365*VLOOKUP($L365,#REF!,6,0)</f>
        <v>#REF!</v>
      </c>
      <c r="O365" s="90" t="e">
        <f t="shared" si="31"/>
        <v>#REF!</v>
      </c>
      <c r="P365" s="92" t="e">
        <f>VLOOKUP(L365,#REF!,3,0)</f>
        <v>#REF!</v>
      </c>
      <c r="Q365" s="93" t="e">
        <f t="shared" si="32"/>
        <v>#REF!</v>
      </c>
      <c r="R365" s="92" t="e">
        <f>VLOOKUP(L365,#REF!,4,0)</f>
        <v>#REF!</v>
      </c>
      <c r="S365" s="93" t="e">
        <f t="shared" si="33"/>
        <v>#REF!</v>
      </c>
      <c r="T365" s="93" t="e">
        <f t="shared" si="34"/>
        <v>#REF!</v>
      </c>
      <c r="U365" s="93" t="e">
        <f t="shared" si="35"/>
        <v>#REF!</v>
      </c>
      <c r="V365" s="93" t="e">
        <f t="shared" si="36"/>
        <v>#REF!</v>
      </c>
      <c r="W365" s="105"/>
      <c r="X365" s="152"/>
      <c r="Y365" s="105"/>
      <c r="Z365" s="152"/>
      <c r="AA365" s="152"/>
      <c r="AB365" s="183"/>
      <c r="AC365" s="183"/>
      <c r="AD365" s="105"/>
      <c r="AE365" s="105"/>
      <c r="AF365" s="106"/>
      <c r="AG365" s="107"/>
    </row>
    <row r="366" spans="1:33" s="31" customFormat="1" ht="17.25" customHeight="1">
      <c r="A366" s="99"/>
      <c r="B366" s="100" t="s">
        <v>147</v>
      </c>
      <c r="C366" s="150"/>
      <c r="D366" s="221"/>
      <c r="E366" s="222"/>
      <c r="F366" s="102"/>
      <c r="G366" s="102"/>
      <c r="H366" s="102"/>
      <c r="I366" s="102"/>
      <c r="J366" s="102"/>
      <c r="K366" s="99"/>
      <c r="L366" s="103"/>
      <c r="M366" s="220"/>
      <c r="N366" s="91" t="e">
        <f>M366*VLOOKUP($L366,#REF!,6,0)</f>
        <v>#REF!</v>
      </c>
      <c r="O366" s="90" t="e">
        <f t="shared" si="31"/>
        <v>#REF!</v>
      </c>
      <c r="P366" s="92" t="e">
        <f>VLOOKUP(L366,#REF!,3,0)</f>
        <v>#REF!</v>
      </c>
      <c r="Q366" s="93" t="e">
        <f t="shared" si="32"/>
        <v>#REF!</v>
      </c>
      <c r="R366" s="92" t="e">
        <f>VLOOKUP(L366,#REF!,4,0)</f>
        <v>#REF!</v>
      </c>
      <c r="S366" s="93" t="e">
        <f t="shared" si="33"/>
        <v>#REF!</v>
      </c>
      <c r="T366" s="93" t="e">
        <f t="shared" si="34"/>
        <v>#REF!</v>
      </c>
      <c r="U366" s="93" t="e">
        <f t="shared" si="35"/>
        <v>#REF!</v>
      </c>
      <c r="V366" s="93" t="e">
        <f t="shared" si="36"/>
        <v>#REF!</v>
      </c>
      <c r="W366" s="105"/>
      <c r="X366" s="183"/>
      <c r="Y366" s="105"/>
      <c r="Z366" s="152"/>
      <c r="AA366" s="152"/>
      <c r="AB366" s="183"/>
      <c r="AC366" s="183"/>
      <c r="AD366" s="105"/>
      <c r="AE366" s="105"/>
      <c r="AF366" s="106"/>
      <c r="AG366" s="107"/>
    </row>
    <row r="367" spans="1:33" s="30" customFormat="1" ht="17.25" customHeight="1">
      <c r="A367" s="84"/>
      <c r="B367" s="85" t="s">
        <v>147</v>
      </c>
      <c r="C367" s="86"/>
      <c r="D367" s="225"/>
      <c r="E367" s="226"/>
      <c r="F367" s="88"/>
      <c r="G367" s="88"/>
      <c r="H367" s="88"/>
      <c r="I367" s="88"/>
      <c r="J367" s="88"/>
      <c r="K367" s="84"/>
      <c r="L367" s="89"/>
      <c r="M367" s="220"/>
      <c r="N367" s="91" t="e">
        <f>M367*VLOOKUP($L367,#REF!,6,0)</f>
        <v>#REF!</v>
      </c>
      <c r="O367" s="90" t="e">
        <f t="shared" si="31"/>
        <v>#REF!</v>
      </c>
      <c r="P367" s="92" t="e">
        <f>VLOOKUP(L367,#REF!,3,0)</f>
        <v>#REF!</v>
      </c>
      <c r="Q367" s="93" t="e">
        <f t="shared" si="32"/>
        <v>#REF!</v>
      </c>
      <c r="R367" s="92" t="e">
        <f>VLOOKUP(L367,#REF!,4,0)</f>
        <v>#REF!</v>
      </c>
      <c r="S367" s="93" t="e">
        <f t="shared" si="33"/>
        <v>#REF!</v>
      </c>
      <c r="T367" s="93" t="e">
        <f t="shared" si="34"/>
        <v>#REF!</v>
      </c>
      <c r="U367" s="93" t="e">
        <f t="shared" si="35"/>
        <v>#REF!</v>
      </c>
      <c r="V367" s="93" t="e">
        <f t="shared" si="36"/>
        <v>#REF!</v>
      </c>
      <c r="W367" s="93"/>
      <c r="X367" s="227"/>
      <c r="Y367" s="93"/>
      <c r="Z367" s="94"/>
      <c r="AA367" s="94"/>
      <c r="AB367" s="227"/>
      <c r="AC367" s="227"/>
      <c r="AD367" s="93"/>
      <c r="AE367" s="93"/>
      <c r="AF367" s="95"/>
      <c r="AG367" s="96"/>
    </row>
    <row r="368" spans="1:33" s="31" customFormat="1" ht="17.25" customHeight="1">
      <c r="A368" s="99"/>
      <c r="B368" s="100" t="s">
        <v>147</v>
      </c>
      <c r="C368" s="150"/>
      <c r="D368" s="101"/>
      <c r="E368" s="194"/>
      <c r="F368" s="102"/>
      <c r="G368" s="102"/>
      <c r="H368" s="102"/>
      <c r="I368" s="102"/>
      <c r="J368" s="102"/>
      <c r="K368" s="99"/>
      <c r="L368" s="103"/>
      <c r="M368" s="151"/>
      <c r="N368" s="91" t="e">
        <f>M368*VLOOKUP($L368,#REF!,6,0)</f>
        <v>#REF!</v>
      </c>
      <c r="O368" s="90" t="e">
        <f t="shared" si="31"/>
        <v>#REF!</v>
      </c>
      <c r="P368" s="92" t="e">
        <f>VLOOKUP(L368,#REF!,3,0)</f>
        <v>#REF!</v>
      </c>
      <c r="Q368" s="93" t="e">
        <f t="shared" si="32"/>
        <v>#REF!</v>
      </c>
      <c r="R368" s="92" t="e">
        <f>VLOOKUP(L368,#REF!,4,0)</f>
        <v>#REF!</v>
      </c>
      <c r="S368" s="93" t="e">
        <f t="shared" si="33"/>
        <v>#REF!</v>
      </c>
      <c r="T368" s="93" t="e">
        <f t="shared" si="34"/>
        <v>#REF!</v>
      </c>
      <c r="U368" s="93" t="e">
        <f t="shared" si="35"/>
        <v>#REF!</v>
      </c>
      <c r="V368" s="93" t="e">
        <f t="shared" si="36"/>
        <v>#REF!</v>
      </c>
      <c r="W368" s="105"/>
      <c r="X368" s="152"/>
      <c r="Y368" s="105"/>
      <c r="Z368" s="152"/>
      <c r="AA368" s="152"/>
      <c r="AB368" s="152"/>
      <c r="AC368" s="152"/>
      <c r="AD368" s="105"/>
      <c r="AE368" s="105"/>
      <c r="AF368" s="106"/>
      <c r="AG368" s="107"/>
    </row>
    <row r="369" spans="1:33" s="31" customFormat="1" ht="17.25" customHeight="1">
      <c r="A369" s="147"/>
      <c r="B369" s="100" t="s">
        <v>147</v>
      </c>
      <c r="C369" s="150"/>
      <c r="D369" s="101"/>
      <c r="E369" s="194"/>
      <c r="F369" s="102"/>
      <c r="G369" s="102"/>
      <c r="H369" s="102"/>
      <c r="I369" s="102"/>
      <c r="J369" s="102"/>
      <c r="K369" s="147"/>
      <c r="L369" s="103"/>
      <c r="M369" s="164"/>
      <c r="N369" s="91" t="e">
        <f>M369*VLOOKUP($L369,#REF!,6,0)</f>
        <v>#REF!</v>
      </c>
      <c r="O369" s="90" t="e">
        <f t="shared" si="31"/>
        <v>#REF!</v>
      </c>
      <c r="P369" s="92" t="e">
        <f>VLOOKUP(L369,#REF!,3,0)</f>
        <v>#REF!</v>
      </c>
      <c r="Q369" s="93" t="e">
        <f t="shared" si="32"/>
        <v>#REF!</v>
      </c>
      <c r="R369" s="92" t="e">
        <f>VLOOKUP(L369,#REF!,4,0)</f>
        <v>#REF!</v>
      </c>
      <c r="S369" s="93" t="e">
        <f t="shared" si="33"/>
        <v>#REF!</v>
      </c>
      <c r="T369" s="93" t="e">
        <f t="shared" si="34"/>
        <v>#REF!</v>
      </c>
      <c r="U369" s="93" t="e">
        <f t="shared" si="35"/>
        <v>#REF!</v>
      </c>
      <c r="V369" s="93" t="e">
        <f t="shared" si="36"/>
        <v>#REF!</v>
      </c>
      <c r="W369" s="105"/>
      <c r="X369" s="152"/>
      <c r="Y369" s="105"/>
      <c r="Z369" s="152"/>
      <c r="AA369" s="152"/>
      <c r="AB369" s="152"/>
      <c r="AC369" s="152"/>
      <c r="AD369" s="105"/>
      <c r="AE369" s="105"/>
      <c r="AF369" s="106"/>
      <c r="AG369" s="107"/>
    </row>
    <row r="370" spans="1:33" s="31" customFormat="1" ht="17.25" customHeight="1">
      <c r="A370" s="99"/>
      <c r="B370" s="100" t="s">
        <v>147</v>
      </c>
      <c r="C370" s="150"/>
      <c r="D370" s="225"/>
      <c r="E370" s="226"/>
      <c r="F370" s="102"/>
      <c r="G370" s="102"/>
      <c r="H370" s="102"/>
      <c r="I370" s="102"/>
      <c r="J370" s="102"/>
      <c r="K370" s="99"/>
      <c r="L370" s="103"/>
      <c r="M370" s="220"/>
      <c r="N370" s="91" t="e">
        <f>M370*VLOOKUP($L370,#REF!,6,0)</f>
        <v>#REF!</v>
      </c>
      <c r="O370" s="90" t="e">
        <f t="shared" si="31"/>
        <v>#REF!</v>
      </c>
      <c r="P370" s="92" t="e">
        <f>VLOOKUP(L370,#REF!,3,0)</f>
        <v>#REF!</v>
      </c>
      <c r="Q370" s="93" t="e">
        <f t="shared" si="32"/>
        <v>#REF!</v>
      </c>
      <c r="R370" s="92" t="e">
        <f>VLOOKUP(L370,#REF!,4,0)</f>
        <v>#REF!</v>
      </c>
      <c r="S370" s="93" t="e">
        <f t="shared" si="33"/>
        <v>#REF!</v>
      </c>
      <c r="T370" s="93" t="e">
        <f t="shared" si="34"/>
        <v>#REF!</v>
      </c>
      <c r="U370" s="93" t="e">
        <f t="shared" si="35"/>
        <v>#REF!</v>
      </c>
      <c r="V370" s="93" t="e">
        <f t="shared" si="36"/>
        <v>#REF!</v>
      </c>
      <c r="W370" s="105"/>
      <c r="X370" s="152"/>
      <c r="Y370" s="105"/>
      <c r="Z370" s="152"/>
      <c r="AA370" s="152"/>
      <c r="AB370" s="152"/>
      <c r="AC370" s="152"/>
      <c r="AD370" s="105"/>
      <c r="AE370" s="105"/>
      <c r="AF370" s="106"/>
      <c r="AG370" s="107"/>
    </row>
    <row r="371" spans="1:33" s="31" customFormat="1" ht="17.25" customHeight="1">
      <c r="A371" s="99"/>
      <c r="B371" s="100" t="s">
        <v>147</v>
      </c>
      <c r="C371" s="150"/>
      <c r="D371" s="225"/>
      <c r="E371" s="226"/>
      <c r="F371" s="102"/>
      <c r="G371" s="102"/>
      <c r="H371" s="102"/>
      <c r="I371" s="102"/>
      <c r="J371" s="102"/>
      <c r="K371" s="99"/>
      <c r="L371" s="103"/>
      <c r="M371" s="220"/>
      <c r="N371" s="91" t="e">
        <f>M371*VLOOKUP($L371,#REF!,6,0)</f>
        <v>#REF!</v>
      </c>
      <c r="O371" s="90" t="e">
        <f t="shared" si="31"/>
        <v>#REF!</v>
      </c>
      <c r="P371" s="92" t="e">
        <f>VLOOKUP(L371,#REF!,3,0)</f>
        <v>#REF!</v>
      </c>
      <c r="Q371" s="93" t="e">
        <f t="shared" si="32"/>
        <v>#REF!</v>
      </c>
      <c r="R371" s="92" t="e">
        <f>VLOOKUP(L371,#REF!,4,0)</f>
        <v>#REF!</v>
      </c>
      <c r="S371" s="93" t="e">
        <f t="shared" si="33"/>
        <v>#REF!</v>
      </c>
      <c r="T371" s="93" t="e">
        <f t="shared" si="34"/>
        <v>#REF!</v>
      </c>
      <c r="U371" s="93" t="e">
        <f t="shared" si="35"/>
        <v>#REF!</v>
      </c>
      <c r="V371" s="93" t="e">
        <f t="shared" si="36"/>
        <v>#REF!</v>
      </c>
      <c r="W371" s="105"/>
      <c r="X371" s="152"/>
      <c r="Y371" s="105"/>
      <c r="Z371" s="152"/>
      <c r="AA371" s="152"/>
      <c r="AB371" s="152"/>
      <c r="AC371" s="152"/>
      <c r="AD371" s="105"/>
      <c r="AE371" s="105"/>
      <c r="AF371" s="106"/>
      <c r="AG371" s="107"/>
    </row>
    <row r="372" spans="1:33" s="31" customFormat="1" ht="17.25" customHeight="1">
      <c r="A372" s="99"/>
      <c r="B372" s="100" t="s">
        <v>147</v>
      </c>
      <c r="C372" s="150"/>
      <c r="D372" s="225"/>
      <c r="E372" s="226"/>
      <c r="F372" s="102"/>
      <c r="G372" s="102"/>
      <c r="H372" s="102"/>
      <c r="I372" s="102"/>
      <c r="J372" s="102"/>
      <c r="K372" s="99"/>
      <c r="L372" s="103"/>
      <c r="M372" s="220"/>
      <c r="N372" s="91" t="e">
        <f>M372*VLOOKUP($L372,#REF!,6,0)</f>
        <v>#REF!</v>
      </c>
      <c r="O372" s="90" t="e">
        <f t="shared" si="31"/>
        <v>#REF!</v>
      </c>
      <c r="P372" s="92" t="e">
        <f>VLOOKUP(L372,#REF!,3,0)</f>
        <v>#REF!</v>
      </c>
      <c r="Q372" s="93" t="e">
        <f t="shared" si="32"/>
        <v>#REF!</v>
      </c>
      <c r="R372" s="92" t="e">
        <f>VLOOKUP(L372,#REF!,4,0)</f>
        <v>#REF!</v>
      </c>
      <c r="S372" s="93" t="e">
        <f t="shared" si="33"/>
        <v>#REF!</v>
      </c>
      <c r="T372" s="93" t="e">
        <f t="shared" si="34"/>
        <v>#REF!</v>
      </c>
      <c r="U372" s="93" t="e">
        <f t="shared" si="35"/>
        <v>#REF!</v>
      </c>
      <c r="V372" s="93" t="e">
        <f t="shared" si="36"/>
        <v>#REF!</v>
      </c>
      <c r="W372" s="105"/>
      <c r="X372" s="152"/>
      <c r="Y372" s="105"/>
      <c r="Z372" s="152"/>
      <c r="AA372" s="152"/>
      <c r="AB372" s="152"/>
      <c r="AC372" s="152"/>
      <c r="AD372" s="105"/>
      <c r="AE372" s="105"/>
      <c r="AF372" s="106"/>
      <c r="AG372" s="107"/>
    </row>
    <row r="373" spans="1:33" s="31" customFormat="1" ht="17.25" customHeight="1">
      <c r="A373" s="99"/>
      <c r="B373" s="100" t="s">
        <v>147</v>
      </c>
      <c r="C373" s="150"/>
      <c r="D373" s="225"/>
      <c r="E373" s="226"/>
      <c r="F373" s="102"/>
      <c r="G373" s="102"/>
      <c r="H373" s="102"/>
      <c r="I373" s="102"/>
      <c r="J373" s="102"/>
      <c r="K373" s="99"/>
      <c r="L373" s="103"/>
      <c r="M373" s="228"/>
      <c r="N373" s="91" t="e">
        <f>M373*VLOOKUP($L373,#REF!,6,0)</f>
        <v>#REF!</v>
      </c>
      <c r="O373" s="90" t="e">
        <f t="shared" si="31"/>
        <v>#REF!</v>
      </c>
      <c r="P373" s="92" t="e">
        <f>VLOOKUP(L373,#REF!,3,0)</f>
        <v>#REF!</v>
      </c>
      <c r="Q373" s="93" t="e">
        <f t="shared" si="32"/>
        <v>#REF!</v>
      </c>
      <c r="R373" s="92" t="e">
        <f>VLOOKUP(L373,#REF!,4,0)</f>
        <v>#REF!</v>
      </c>
      <c r="S373" s="93" t="e">
        <f t="shared" si="33"/>
        <v>#REF!</v>
      </c>
      <c r="T373" s="93" t="e">
        <f t="shared" si="34"/>
        <v>#REF!</v>
      </c>
      <c r="U373" s="93" t="e">
        <f t="shared" si="35"/>
        <v>#REF!</v>
      </c>
      <c r="V373" s="93" t="e">
        <f t="shared" si="36"/>
        <v>#REF!</v>
      </c>
      <c r="W373" s="105"/>
      <c r="X373" s="94"/>
      <c r="Y373" s="105"/>
      <c r="Z373" s="152"/>
      <c r="AA373" s="152"/>
      <c r="AB373" s="94"/>
      <c r="AC373" s="94"/>
      <c r="AD373" s="105"/>
      <c r="AE373" s="105"/>
      <c r="AF373" s="106"/>
      <c r="AG373" s="107"/>
    </row>
    <row r="374" spans="1:33" s="31" customFormat="1" ht="17.25" customHeight="1">
      <c r="A374" s="99"/>
      <c r="B374" s="100" t="s">
        <v>147</v>
      </c>
      <c r="C374" s="150"/>
      <c r="D374" s="225"/>
      <c r="E374" s="226"/>
      <c r="F374" s="102"/>
      <c r="G374" s="102"/>
      <c r="H374" s="102"/>
      <c r="I374" s="102"/>
      <c r="J374" s="102"/>
      <c r="K374" s="99"/>
      <c r="L374" s="103"/>
      <c r="M374" s="228"/>
      <c r="N374" s="91" t="e">
        <f>M374*VLOOKUP($L374,#REF!,6,0)</f>
        <v>#REF!</v>
      </c>
      <c r="O374" s="90" t="e">
        <f t="shared" si="31"/>
        <v>#REF!</v>
      </c>
      <c r="P374" s="92" t="e">
        <f>VLOOKUP(L374,#REF!,3,0)</f>
        <v>#REF!</v>
      </c>
      <c r="Q374" s="93" t="e">
        <f t="shared" si="32"/>
        <v>#REF!</v>
      </c>
      <c r="R374" s="92" t="e">
        <f>VLOOKUP(L374,#REF!,4,0)</f>
        <v>#REF!</v>
      </c>
      <c r="S374" s="93" t="e">
        <f t="shared" si="33"/>
        <v>#REF!</v>
      </c>
      <c r="T374" s="93" t="e">
        <f t="shared" si="34"/>
        <v>#REF!</v>
      </c>
      <c r="U374" s="93" t="e">
        <f t="shared" si="35"/>
        <v>#REF!</v>
      </c>
      <c r="V374" s="93" t="e">
        <f t="shared" si="36"/>
        <v>#REF!</v>
      </c>
      <c r="W374" s="105"/>
      <c r="X374" s="94"/>
      <c r="Y374" s="105"/>
      <c r="Z374" s="152"/>
      <c r="AA374" s="152"/>
      <c r="AB374" s="94"/>
      <c r="AC374" s="94"/>
      <c r="AD374" s="105"/>
      <c r="AE374" s="105"/>
      <c r="AF374" s="106"/>
      <c r="AG374" s="107"/>
    </row>
    <row r="375" spans="1:33" s="31" customFormat="1" ht="17.25" customHeight="1">
      <c r="A375" s="99"/>
      <c r="B375" s="100" t="s">
        <v>147</v>
      </c>
      <c r="C375" s="150"/>
      <c r="D375" s="225"/>
      <c r="E375" s="226"/>
      <c r="F375" s="102"/>
      <c r="G375" s="102"/>
      <c r="H375" s="102"/>
      <c r="I375" s="102"/>
      <c r="J375" s="102"/>
      <c r="K375" s="99"/>
      <c r="L375" s="103"/>
      <c r="M375" s="228"/>
      <c r="N375" s="91" t="e">
        <f>M375*VLOOKUP($L375,#REF!,6,0)</f>
        <v>#REF!</v>
      </c>
      <c r="O375" s="90" t="e">
        <f t="shared" si="31"/>
        <v>#REF!</v>
      </c>
      <c r="P375" s="92" t="e">
        <f>VLOOKUP(L375,#REF!,3,0)</f>
        <v>#REF!</v>
      </c>
      <c r="Q375" s="93" t="e">
        <f t="shared" si="32"/>
        <v>#REF!</v>
      </c>
      <c r="R375" s="92" t="e">
        <f>VLOOKUP(L375,#REF!,4,0)</f>
        <v>#REF!</v>
      </c>
      <c r="S375" s="93" t="e">
        <f t="shared" si="33"/>
        <v>#REF!</v>
      </c>
      <c r="T375" s="93" t="e">
        <f t="shared" si="34"/>
        <v>#REF!</v>
      </c>
      <c r="U375" s="93" t="e">
        <f t="shared" si="35"/>
        <v>#REF!</v>
      </c>
      <c r="V375" s="93" t="e">
        <f t="shared" si="36"/>
        <v>#REF!</v>
      </c>
      <c r="W375" s="105"/>
      <c r="X375" s="94"/>
      <c r="Y375" s="105"/>
      <c r="Z375" s="152"/>
      <c r="AA375" s="152"/>
      <c r="AB375" s="94"/>
      <c r="AC375" s="94"/>
      <c r="AD375" s="105"/>
      <c r="AE375" s="105"/>
      <c r="AF375" s="106"/>
      <c r="AG375" s="107"/>
    </row>
    <row r="376" spans="1:33" s="31" customFormat="1" ht="17.25" customHeight="1">
      <c r="A376" s="229"/>
      <c r="B376" s="100" t="s">
        <v>147</v>
      </c>
      <c r="C376" s="150"/>
      <c r="D376" s="225"/>
      <c r="E376" s="226"/>
      <c r="F376" s="102"/>
      <c r="G376" s="102"/>
      <c r="H376" s="102"/>
      <c r="I376" s="102"/>
      <c r="J376" s="102"/>
      <c r="K376" s="229"/>
      <c r="L376" s="103"/>
      <c r="M376" s="228"/>
      <c r="N376" s="91" t="e">
        <f>M376*VLOOKUP($L376,#REF!,6,0)</f>
        <v>#REF!</v>
      </c>
      <c r="O376" s="90" t="e">
        <f t="shared" si="31"/>
        <v>#REF!</v>
      </c>
      <c r="P376" s="92" t="e">
        <f>VLOOKUP(L376,#REF!,3,0)</f>
        <v>#REF!</v>
      </c>
      <c r="Q376" s="93" t="e">
        <f t="shared" si="32"/>
        <v>#REF!</v>
      </c>
      <c r="R376" s="92" t="e">
        <f>VLOOKUP(L376,#REF!,4,0)</f>
        <v>#REF!</v>
      </c>
      <c r="S376" s="93" t="e">
        <f t="shared" si="33"/>
        <v>#REF!</v>
      </c>
      <c r="T376" s="93" t="e">
        <f t="shared" si="34"/>
        <v>#REF!</v>
      </c>
      <c r="U376" s="93" t="e">
        <f t="shared" si="35"/>
        <v>#REF!</v>
      </c>
      <c r="V376" s="93" t="e">
        <f t="shared" si="36"/>
        <v>#REF!</v>
      </c>
      <c r="W376" s="105"/>
      <c r="X376" s="94"/>
      <c r="Y376" s="105"/>
      <c r="Z376" s="152"/>
      <c r="AA376" s="152"/>
      <c r="AB376" s="94"/>
      <c r="AC376" s="94"/>
      <c r="AD376" s="105"/>
      <c r="AE376" s="105"/>
      <c r="AF376" s="106"/>
      <c r="AG376" s="107"/>
    </row>
    <row r="377" spans="1:33" s="31" customFormat="1" ht="17.25" customHeight="1">
      <c r="A377" s="99"/>
      <c r="B377" s="100" t="s">
        <v>147</v>
      </c>
      <c r="C377" s="150"/>
      <c r="D377" s="225"/>
      <c r="E377" s="226"/>
      <c r="F377" s="102"/>
      <c r="G377" s="102"/>
      <c r="H377" s="102"/>
      <c r="I377" s="102"/>
      <c r="J377" s="102"/>
      <c r="K377" s="99"/>
      <c r="L377" s="103"/>
      <c r="M377" s="230"/>
      <c r="N377" s="91" t="e">
        <f>M377*VLOOKUP($L377,#REF!,6,0)</f>
        <v>#REF!</v>
      </c>
      <c r="O377" s="90" t="e">
        <f t="shared" si="31"/>
        <v>#REF!</v>
      </c>
      <c r="P377" s="92" t="e">
        <f>VLOOKUP(L377,#REF!,3,0)</f>
        <v>#REF!</v>
      </c>
      <c r="Q377" s="93" t="e">
        <f t="shared" si="32"/>
        <v>#REF!</v>
      </c>
      <c r="R377" s="92" t="e">
        <f>VLOOKUP(L377,#REF!,4,0)</f>
        <v>#REF!</v>
      </c>
      <c r="S377" s="93" t="e">
        <f t="shared" si="33"/>
        <v>#REF!</v>
      </c>
      <c r="T377" s="93" t="e">
        <f t="shared" si="34"/>
        <v>#REF!</v>
      </c>
      <c r="U377" s="93" t="e">
        <f t="shared" si="35"/>
        <v>#REF!</v>
      </c>
      <c r="V377" s="93" t="e">
        <f t="shared" si="36"/>
        <v>#REF!</v>
      </c>
      <c r="W377" s="105"/>
      <c r="X377" s="94"/>
      <c r="Y377" s="105"/>
      <c r="Z377" s="152"/>
      <c r="AA377" s="152"/>
      <c r="AB377" s="94"/>
      <c r="AC377" s="94"/>
      <c r="AD377" s="105"/>
      <c r="AE377" s="105"/>
      <c r="AF377" s="106"/>
      <c r="AG377" s="107"/>
    </row>
    <row r="378" spans="1:33" s="31" customFormat="1" ht="17.25" customHeight="1">
      <c r="A378" s="99"/>
      <c r="B378" s="100" t="s">
        <v>147</v>
      </c>
      <c r="C378" s="150"/>
      <c r="D378" s="225"/>
      <c r="E378" s="226"/>
      <c r="F378" s="102"/>
      <c r="G378" s="102"/>
      <c r="H378" s="102"/>
      <c r="I378" s="102"/>
      <c r="J378" s="102"/>
      <c r="K378" s="99"/>
      <c r="L378" s="103"/>
      <c r="M378" s="230"/>
      <c r="N378" s="91" t="e">
        <f>M378*VLOOKUP($L378,#REF!,6,0)</f>
        <v>#REF!</v>
      </c>
      <c r="O378" s="90" t="e">
        <f t="shared" si="31"/>
        <v>#REF!</v>
      </c>
      <c r="P378" s="92" t="e">
        <f>VLOOKUP(L378,#REF!,3,0)</f>
        <v>#REF!</v>
      </c>
      <c r="Q378" s="93" t="e">
        <f t="shared" si="32"/>
        <v>#REF!</v>
      </c>
      <c r="R378" s="92" t="e">
        <f>VLOOKUP(L378,#REF!,4,0)</f>
        <v>#REF!</v>
      </c>
      <c r="S378" s="93" t="e">
        <f t="shared" si="33"/>
        <v>#REF!</v>
      </c>
      <c r="T378" s="93" t="e">
        <f t="shared" si="34"/>
        <v>#REF!</v>
      </c>
      <c r="U378" s="93" t="e">
        <f t="shared" si="35"/>
        <v>#REF!</v>
      </c>
      <c r="V378" s="93" t="e">
        <f t="shared" si="36"/>
        <v>#REF!</v>
      </c>
      <c r="W378" s="105"/>
      <c r="X378" s="94"/>
      <c r="Y378" s="105"/>
      <c r="Z378" s="152"/>
      <c r="AA378" s="152"/>
      <c r="AB378" s="94"/>
      <c r="AC378" s="94"/>
      <c r="AD378" s="105"/>
      <c r="AE378" s="105"/>
      <c r="AF378" s="106"/>
      <c r="AG378" s="107"/>
    </row>
    <row r="379" spans="1:33" s="31" customFormat="1" ht="17.25" customHeight="1">
      <c r="A379" s="99"/>
      <c r="B379" s="100" t="s">
        <v>147</v>
      </c>
      <c r="C379" s="150"/>
      <c r="D379" s="225"/>
      <c r="E379" s="226"/>
      <c r="F379" s="102"/>
      <c r="G379" s="102"/>
      <c r="H379" s="102"/>
      <c r="I379" s="102"/>
      <c r="J379" s="102"/>
      <c r="K379" s="99"/>
      <c r="L379" s="103"/>
      <c r="M379" s="228"/>
      <c r="N379" s="91" t="e">
        <f>M379*VLOOKUP($L379,#REF!,6,0)</f>
        <v>#REF!</v>
      </c>
      <c r="O379" s="90" t="e">
        <f t="shared" si="31"/>
        <v>#REF!</v>
      </c>
      <c r="P379" s="92" t="e">
        <f>VLOOKUP(L379,#REF!,3,0)</f>
        <v>#REF!</v>
      </c>
      <c r="Q379" s="93" t="e">
        <f t="shared" si="32"/>
        <v>#REF!</v>
      </c>
      <c r="R379" s="92" t="e">
        <f>VLOOKUP(L379,#REF!,4,0)</f>
        <v>#REF!</v>
      </c>
      <c r="S379" s="93" t="e">
        <f t="shared" si="33"/>
        <v>#REF!</v>
      </c>
      <c r="T379" s="93" t="e">
        <f t="shared" si="34"/>
        <v>#REF!</v>
      </c>
      <c r="U379" s="93" t="e">
        <f t="shared" si="35"/>
        <v>#REF!</v>
      </c>
      <c r="V379" s="93" t="e">
        <f t="shared" si="36"/>
        <v>#REF!</v>
      </c>
      <c r="W379" s="105"/>
      <c r="X379" s="94"/>
      <c r="Y379" s="105"/>
      <c r="Z379" s="152"/>
      <c r="AA379" s="152"/>
      <c r="AB379" s="94"/>
      <c r="AC379" s="94"/>
      <c r="AD379" s="105"/>
      <c r="AE379" s="105"/>
      <c r="AF379" s="106"/>
      <c r="AG379" s="107"/>
    </row>
    <row r="380" spans="1:33" s="31" customFormat="1" ht="17.25" customHeight="1">
      <c r="A380" s="99"/>
      <c r="B380" s="100" t="s">
        <v>147</v>
      </c>
      <c r="C380" s="150"/>
      <c r="D380" s="225"/>
      <c r="E380" s="226"/>
      <c r="F380" s="102"/>
      <c r="G380" s="102"/>
      <c r="H380" s="102"/>
      <c r="I380" s="102"/>
      <c r="J380" s="102"/>
      <c r="K380" s="99"/>
      <c r="L380" s="103"/>
      <c r="M380" s="228"/>
      <c r="N380" s="91" t="e">
        <f>M380*VLOOKUP($L380,#REF!,6,0)</f>
        <v>#REF!</v>
      </c>
      <c r="O380" s="90" t="e">
        <f t="shared" si="31"/>
        <v>#REF!</v>
      </c>
      <c r="P380" s="92" t="e">
        <f>VLOOKUP(L380,#REF!,3,0)</f>
        <v>#REF!</v>
      </c>
      <c r="Q380" s="93" t="e">
        <f t="shared" si="32"/>
        <v>#REF!</v>
      </c>
      <c r="R380" s="92" t="e">
        <f>VLOOKUP(L380,#REF!,4,0)</f>
        <v>#REF!</v>
      </c>
      <c r="S380" s="93" t="e">
        <f t="shared" si="33"/>
        <v>#REF!</v>
      </c>
      <c r="T380" s="93" t="e">
        <f t="shared" si="34"/>
        <v>#REF!</v>
      </c>
      <c r="U380" s="93" t="e">
        <f t="shared" si="35"/>
        <v>#REF!</v>
      </c>
      <c r="V380" s="93" t="e">
        <f t="shared" si="36"/>
        <v>#REF!</v>
      </c>
      <c r="W380" s="105"/>
      <c r="X380" s="94"/>
      <c r="Y380" s="105"/>
      <c r="Z380" s="152"/>
      <c r="AA380" s="152"/>
      <c r="AB380" s="94"/>
      <c r="AC380" s="94"/>
      <c r="AD380" s="105"/>
      <c r="AE380" s="105"/>
      <c r="AF380" s="106"/>
      <c r="AG380" s="107"/>
    </row>
    <row r="381" spans="1:33" s="31" customFormat="1" ht="17.25" customHeight="1">
      <c r="A381" s="231"/>
      <c r="B381" s="100" t="s">
        <v>147</v>
      </c>
      <c r="C381" s="150"/>
      <c r="D381" s="225"/>
      <c r="E381" s="226"/>
      <c r="F381" s="102"/>
      <c r="G381" s="102"/>
      <c r="H381" s="102"/>
      <c r="I381" s="102"/>
      <c r="J381" s="102"/>
      <c r="K381" s="231"/>
      <c r="L381" s="103"/>
      <c r="M381" s="228"/>
      <c r="N381" s="91" t="e">
        <f>M381*VLOOKUP($L381,#REF!,6,0)</f>
        <v>#REF!</v>
      </c>
      <c r="O381" s="90" t="e">
        <f t="shared" si="31"/>
        <v>#REF!</v>
      </c>
      <c r="P381" s="92" t="e">
        <f>VLOOKUP(L381,#REF!,3,0)</f>
        <v>#REF!</v>
      </c>
      <c r="Q381" s="93" t="e">
        <f t="shared" si="32"/>
        <v>#REF!</v>
      </c>
      <c r="R381" s="92" t="e">
        <f>VLOOKUP(L381,#REF!,4,0)</f>
        <v>#REF!</v>
      </c>
      <c r="S381" s="93" t="e">
        <f t="shared" si="33"/>
        <v>#REF!</v>
      </c>
      <c r="T381" s="93" t="e">
        <f t="shared" si="34"/>
        <v>#REF!</v>
      </c>
      <c r="U381" s="93" t="e">
        <f t="shared" si="35"/>
        <v>#REF!</v>
      </c>
      <c r="V381" s="93" t="e">
        <f t="shared" si="36"/>
        <v>#REF!</v>
      </c>
      <c r="W381" s="105"/>
      <c r="X381" s="94"/>
      <c r="Y381" s="105"/>
      <c r="Z381" s="152"/>
      <c r="AA381" s="152"/>
      <c r="AB381" s="94"/>
      <c r="AC381" s="94"/>
      <c r="AD381" s="105"/>
      <c r="AE381" s="105"/>
      <c r="AF381" s="106"/>
      <c r="AG381" s="107"/>
    </row>
    <row r="382" spans="1:33" s="31" customFormat="1" ht="17.25" customHeight="1">
      <c r="A382" s="231"/>
      <c r="B382" s="100" t="s">
        <v>147</v>
      </c>
      <c r="C382" s="150"/>
      <c r="D382" s="225"/>
      <c r="E382" s="226"/>
      <c r="F382" s="102"/>
      <c r="G382" s="102"/>
      <c r="H382" s="102"/>
      <c r="I382" s="102"/>
      <c r="J382" s="102"/>
      <c r="K382" s="231"/>
      <c r="L382" s="103"/>
      <c r="M382" s="228"/>
      <c r="N382" s="91" t="e">
        <f>M382*VLOOKUP($L382,#REF!,6,0)</f>
        <v>#REF!</v>
      </c>
      <c r="O382" s="90" t="e">
        <f t="shared" si="31"/>
        <v>#REF!</v>
      </c>
      <c r="P382" s="92" t="e">
        <f>VLOOKUP(L382,#REF!,3,0)</f>
        <v>#REF!</v>
      </c>
      <c r="Q382" s="93" t="e">
        <f t="shared" si="32"/>
        <v>#REF!</v>
      </c>
      <c r="R382" s="92" t="e">
        <f>VLOOKUP(L382,#REF!,4,0)</f>
        <v>#REF!</v>
      </c>
      <c r="S382" s="93" t="e">
        <f t="shared" si="33"/>
        <v>#REF!</v>
      </c>
      <c r="T382" s="93" t="e">
        <f t="shared" si="34"/>
        <v>#REF!</v>
      </c>
      <c r="U382" s="93" t="e">
        <f t="shared" si="35"/>
        <v>#REF!</v>
      </c>
      <c r="V382" s="93" t="e">
        <f t="shared" si="36"/>
        <v>#REF!</v>
      </c>
      <c r="W382" s="105"/>
      <c r="X382" s="94"/>
      <c r="Y382" s="105"/>
      <c r="Z382" s="152"/>
      <c r="AA382" s="152"/>
      <c r="AB382" s="94"/>
      <c r="AC382" s="94"/>
      <c r="AD382" s="105"/>
      <c r="AE382" s="105"/>
      <c r="AF382" s="106"/>
      <c r="AG382" s="107"/>
    </row>
    <row r="383" spans="1:33" s="31" customFormat="1" ht="17.25" customHeight="1">
      <c r="B383" s="100" t="s">
        <v>147</v>
      </c>
      <c r="C383" s="150"/>
      <c r="D383" s="225"/>
      <c r="E383" s="226"/>
      <c r="F383" s="102"/>
      <c r="G383" s="102"/>
      <c r="H383" s="102"/>
      <c r="I383" s="102"/>
      <c r="J383" s="102"/>
      <c r="L383" s="103"/>
      <c r="M383" s="228"/>
      <c r="N383" s="91" t="e">
        <f>M383*VLOOKUP($L383,#REF!,6,0)</f>
        <v>#REF!</v>
      </c>
      <c r="O383" s="90" t="e">
        <f t="shared" si="31"/>
        <v>#REF!</v>
      </c>
      <c r="P383" s="92" t="e">
        <f>VLOOKUP(L383,#REF!,3,0)</f>
        <v>#REF!</v>
      </c>
      <c r="Q383" s="93" t="e">
        <f t="shared" si="32"/>
        <v>#REF!</v>
      </c>
      <c r="R383" s="92" t="e">
        <f>VLOOKUP(L383,#REF!,4,0)</f>
        <v>#REF!</v>
      </c>
      <c r="S383" s="93" t="e">
        <f t="shared" si="33"/>
        <v>#REF!</v>
      </c>
      <c r="T383" s="93" t="e">
        <f t="shared" si="34"/>
        <v>#REF!</v>
      </c>
      <c r="U383" s="93" t="e">
        <f t="shared" si="35"/>
        <v>#REF!</v>
      </c>
      <c r="V383" s="93" t="e">
        <f t="shared" si="36"/>
        <v>#REF!</v>
      </c>
      <c r="W383" s="105"/>
      <c r="X383" s="94"/>
      <c r="Y383" s="105"/>
      <c r="Z383" s="152"/>
      <c r="AA383" s="152"/>
      <c r="AB383" s="94"/>
      <c r="AC383" s="94"/>
      <c r="AD383" s="105"/>
      <c r="AE383" s="105"/>
      <c r="AF383" s="106"/>
      <c r="AG383" s="107"/>
    </row>
    <row r="384" spans="1:33" s="31" customFormat="1" ht="17.25" customHeight="1">
      <c r="B384" s="100" t="s">
        <v>147</v>
      </c>
      <c r="C384" s="150"/>
      <c r="D384" s="225"/>
      <c r="E384" s="226"/>
      <c r="F384" s="102"/>
      <c r="G384" s="102"/>
      <c r="H384" s="102"/>
      <c r="I384" s="102"/>
      <c r="J384" s="102"/>
      <c r="L384" s="103"/>
      <c r="M384" s="228"/>
      <c r="N384" s="91" t="e">
        <f>M384*VLOOKUP($L384,#REF!,6,0)</f>
        <v>#REF!</v>
      </c>
      <c r="O384" s="90" t="e">
        <f t="shared" si="31"/>
        <v>#REF!</v>
      </c>
      <c r="P384" s="92" t="e">
        <f>VLOOKUP(L384,#REF!,3,0)</f>
        <v>#REF!</v>
      </c>
      <c r="Q384" s="93" t="e">
        <f t="shared" si="32"/>
        <v>#REF!</v>
      </c>
      <c r="R384" s="92" t="e">
        <f>VLOOKUP(L384,#REF!,4,0)</f>
        <v>#REF!</v>
      </c>
      <c r="S384" s="93" t="e">
        <f t="shared" si="33"/>
        <v>#REF!</v>
      </c>
      <c r="T384" s="93" t="e">
        <f t="shared" si="34"/>
        <v>#REF!</v>
      </c>
      <c r="U384" s="93" t="e">
        <f t="shared" si="35"/>
        <v>#REF!</v>
      </c>
      <c r="V384" s="93" t="e">
        <f t="shared" si="36"/>
        <v>#REF!</v>
      </c>
      <c r="W384" s="105"/>
      <c r="X384" s="94"/>
      <c r="Y384" s="105"/>
      <c r="Z384" s="152"/>
      <c r="AA384" s="152"/>
      <c r="AB384" s="94"/>
      <c r="AC384" s="94"/>
      <c r="AD384" s="105"/>
      <c r="AE384" s="105"/>
      <c r="AF384" s="106"/>
      <c r="AG384" s="107"/>
    </row>
    <row r="385" spans="1:33" s="31" customFormat="1" ht="17.25" customHeight="1">
      <c r="A385" s="99"/>
      <c r="B385" s="100" t="s">
        <v>147</v>
      </c>
      <c r="C385" s="150"/>
      <c r="D385" s="225"/>
      <c r="E385" s="226"/>
      <c r="F385" s="102"/>
      <c r="G385" s="102"/>
      <c r="H385" s="102"/>
      <c r="I385" s="102"/>
      <c r="J385" s="102"/>
      <c r="K385" s="99"/>
      <c r="L385" s="103"/>
      <c r="M385" s="228"/>
      <c r="N385" s="91" t="e">
        <f>M385*VLOOKUP($L385,#REF!,6,0)</f>
        <v>#REF!</v>
      </c>
      <c r="O385" s="90" t="e">
        <f t="shared" si="31"/>
        <v>#REF!</v>
      </c>
      <c r="P385" s="92" t="e">
        <f>VLOOKUP(L385,#REF!,3,0)</f>
        <v>#REF!</v>
      </c>
      <c r="Q385" s="93" t="e">
        <f t="shared" si="32"/>
        <v>#REF!</v>
      </c>
      <c r="R385" s="92" t="e">
        <f>VLOOKUP(L385,#REF!,4,0)</f>
        <v>#REF!</v>
      </c>
      <c r="S385" s="93" t="e">
        <f t="shared" si="33"/>
        <v>#REF!</v>
      </c>
      <c r="T385" s="93" t="e">
        <f t="shared" si="34"/>
        <v>#REF!</v>
      </c>
      <c r="U385" s="93" t="e">
        <f t="shared" si="35"/>
        <v>#REF!</v>
      </c>
      <c r="V385" s="93" t="e">
        <f t="shared" si="36"/>
        <v>#REF!</v>
      </c>
      <c r="W385" s="105"/>
      <c r="X385" s="94"/>
      <c r="Y385" s="105"/>
      <c r="Z385" s="152"/>
      <c r="AA385" s="152"/>
      <c r="AB385" s="94"/>
      <c r="AC385" s="94"/>
      <c r="AD385" s="105"/>
      <c r="AE385" s="105"/>
      <c r="AF385" s="106"/>
      <c r="AG385" s="107"/>
    </row>
    <row r="386" spans="1:33" s="31" customFormat="1" ht="17.25" customHeight="1">
      <c r="B386" s="100" t="s">
        <v>147</v>
      </c>
      <c r="C386" s="150"/>
      <c r="D386" s="225"/>
      <c r="E386" s="226"/>
      <c r="F386" s="102"/>
      <c r="G386" s="102"/>
      <c r="H386" s="102"/>
      <c r="I386" s="102"/>
      <c r="J386" s="102"/>
      <c r="L386" s="103"/>
      <c r="M386" s="228"/>
      <c r="N386" s="91" t="e">
        <f>M386*VLOOKUP($L386,#REF!,6,0)</f>
        <v>#REF!</v>
      </c>
      <c r="O386" s="90" t="e">
        <f t="shared" si="31"/>
        <v>#REF!</v>
      </c>
      <c r="P386" s="92" t="e">
        <f>VLOOKUP(L386,#REF!,3,0)</f>
        <v>#REF!</v>
      </c>
      <c r="Q386" s="93" t="e">
        <f t="shared" si="32"/>
        <v>#REF!</v>
      </c>
      <c r="R386" s="92" t="e">
        <f>VLOOKUP(L386,#REF!,4,0)</f>
        <v>#REF!</v>
      </c>
      <c r="S386" s="93" t="e">
        <f t="shared" si="33"/>
        <v>#REF!</v>
      </c>
      <c r="T386" s="93" t="e">
        <f t="shared" si="34"/>
        <v>#REF!</v>
      </c>
      <c r="U386" s="93" t="e">
        <f t="shared" si="35"/>
        <v>#REF!</v>
      </c>
      <c r="V386" s="93" t="e">
        <f t="shared" si="36"/>
        <v>#REF!</v>
      </c>
      <c r="W386" s="105"/>
      <c r="X386" s="94"/>
      <c r="Y386" s="105"/>
      <c r="Z386" s="152"/>
      <c r="AA386" s="152"/>
      <c r="AB386" s="94"/>
      <c r="AC386" s="94"/>
      <c r="AD386" s="105"/>
      <c r="AE386" s="105"/>
      <c r="AF386" s="106"/>
      <c r="AG386" s="107"/>
    </row>
    <row r="387" spans="1:33" s="31" customFormat="1" ht="17.25" customHeight="1">
      <c r="B387" s="100" t="s">
        <v>147</v>
      </c>
      <c r="C387" s="150"/>
      <c r="D387" s="225"/>
      <c r="E387" s="226"/>
      <c r="F387" s="102"/>
      <c r="G387" s="102"/>
      <c r="H387" s="102"/>
      <c r="I387" s="102"/>
      <c r="J387" s="102"/>
      <c r="L387" s="103"/>
      <c r="M387" s="228"/>
      <c r="N387" s="91" t="e">
        <f>M387*VLOOKUP($L387,#REF!,6,0)</f>
        <v>#REF!</v>
      </c>
      <c r="O387" s="90" t="e">
        <f t="shared" si="31"/>
        <v>#REF!</v>
      </c>
      <c r="P387" s="92" t="e">
        <f>VLOOKUP(L387,#REF!,3,0)</f>
        <v>#REF!</v>
      </c>
      <c r="Q387" s="93" t="e">
        <f t="shared" si="32"/>
        <v>#REF!</v>
      </c>
      <c r="R387" s="92" t="e">
        <f>VLOOKUP(L387,#REF!,4,0)</f>
        <v>#REF!</v>
      </c>
      <c r="S387" s="93" t="e">
        <f t="shared" si="33"/>
        <v>#REF!</v>
      </c>
      <c r="T387" s="93" t="e">
        <f t="shared" si="34"/>
        <v>#REF!</v>
      </c>
      <c r="U387" s="93" t="e">
        <f t="shared" si="35"/>
        <v>#REF!</v>
      </c>
      <c r="V387" s="93" t="e">
        <f t="shared" si="36"/>
        <v>#REF!</v>
      </c>
      <c r="W387" s="105"/>
      <c r="X387" s="94"/>
      <c r="Y387" s="105"/>
      <c r="Z387" s="152"/>
      <c r="AA387" s="152"/>
      <c r="AB387" s="94"/>
      <c r="AC387" s="94"/>
      <c r="AD387" s="105"/>
      <c r="AE387" s="105"/>
      <c r="AF387" s="106"/>
      <c r="AG387" s="107"/>
    </row>
    <row r="388" spans="1:33" s="31" customFormat="1" ht="17.25" customHeight="1">
      <c r="B388" s="100" t="s">
        <v>147</v>
      </c>
      <c r="C388" s="150"/>
      <c r="D388" s="225"/>
      <c r="E388" s="226"/>
      <c r="F388" s="102"/>
      <c r="G388" s="102"/>
      <c r="H388" s="102"/>
      <c r="I388" s="102"/>
      <c r="J388" s="102"/>
      <c r="L388" s="103"/>
      <c r="M388" s="228"/>
      <c r="N388" s="91" t="e">
        <f>M388*VLOOKUP($L388,#REF!,6,0)</f>
        <v>#REF!</v>
      </c>
      <c r="O388" s="90" t="e">
        <f t="shared" si="31"/>
        <v>#REF!</v>
      </c>
      <c r="P388" s="92" t="e">
        <f>VLOOKUP(L388,#REF!,3,0)</f>
        <v>#REF!</v>
      </c>
      <c r="Q388" s="93" t="e">
        <f t="shared" si="32"/>
        <v>#REF!</v>
      </c>
      <c r="R388" s="92" t="e">
        <f>VLOOKUP(L388,#REF!,4,0)</f>
        <v>#REF!</v>
      </c>
      <c r="S388" s="93" t="e">
        <f t="shared" si="33"/>
        <v>#REF!</v>
      </c>
      <c r="T388" s="93" t="e">
        <f t="shared" si="34"/>
        <v>#REF!</v>
      </c>
      <c r="U388" s="93" t="e">
        <f t="shared" si="35"/>
        <v>#REF!</v>
      </c>
      <c r="V388" s="93" t="e">
        <f t="shared" si="36"/>
        <v>#REF!</v>
      </c>
      <c r="W388" s="105"/>
      <c r="X388" s="94"/>
      <c r="Y388" s="105"/>
      <c r="Z388" s="152"/>
      <c r="AA388" s="152"/>
      <c r="AB388" s="94"/>
      <c r="AC388" s="94"/>
      <c r="AD388" s="105"/>
      <c r="AE388" s="105"/>
      <c r="AF388" s="106"/>
      <c r="AG388" s="107"/>
    </row>
    <row r="389" spans="1:33" s="31" customFormat="1" ht="17.25" customHeight="1">
      <c r="B389" s="100" t="s">
        <v>147</v>
      </c>
      <c r="C389" s="150"/>
      <c r="D389" s="225"/>
      <c r="E389" s="226"/>
      <c r="F389" s="102"/>
      <c r="G389" s="102"/>
      <c r="H389" s="102"/>
      <c r="I389" s="102"/>
      <c r="J389" s="102"/>
      <c r="L389" s="103"/>
      <c r="M389" s="228"/>
      <c r="N389" s="91" t="e">
        <f>M389*VLOOKUP($L389,#REF!,6,0)</f>
        <v>#REF!</v>
      </c>
      <c r="O389" s="90" t="e">
        <f t="shared" si="31"/>
        <v>#REF!</v>
      </c>
      <c r="P389" s="92" t="e">
        <f>VLOOKUP(L389,#REF!,3,0)</f>
        <v>#REF!</v>
      </c>
      <c r="Q389" s="93" t="e">
        <f t="shared" si="32"/>
        <v>#REF!</v>
      </c>
      <c r="R389" s="92" t="e">
        <f>VLOOKUP(L389,#REF!,4,0)</f>
        <v>#REF!</v>
      </c>
      <c r="S389" s="93" t="e">
        <f t="shared" si="33"/>
        <v>#REF!</v>
      </c>
      <c r="T389" s="93" t="e">
        <f t="shared" si="34"/>
        <v>#REF!</v>
      </c>
      <c r="U389" s="93" t="e">
        <f t="shared" si="35"/>
        <v>#REF!</v>
      </c>
      <c r="V389" s="93" t="e">
        <f t="shared" si="36"/>
        <v>#REF!</v>
      </c>
      <c r="W389" s="105"/>
      <c r="X389" s="94"/>
      <c r="Y389" s="105"/>
      <c r="Z389" s="152"/>
      <c r="AA389" s="152"/>
      <c r="AB389" s="94"/>
      <c r="AC389" s="94"/>
      <c r="AD389" s="105"/>
      <c r="AE389" s="105"/>
      <c r="AF389" s="106"/>
      <c r="AG389" s="107"/>
    </row>
    <row r="390" spans="1:33" s="31" customFormat="1" ht="17.25" customHeight="1">
      <c r="A390" s="99"/>
      <c r="B390" s="100" t="s">
        <v>147</v>
      </c>
      <c r="C390" s="150"/>
      <c r="D390" s="225"/>
      <c r="E390" s="226"/>
      <c r="F390" s="102"/>
      <c r="G390" s="102"/>
      <c r="H390" s="102"/>
      <c r="I390" s="102"/>
      <c r="J390" s="102"/>
      <c r="K390" s="99"/>
      <c r="L390" s="103"/>
      <c r="M390" s="228"/>
      <c r="N390" s="91" t="e">
        <f>M390*VLOOKUP($L390,#REF!,6,0)</f>
        <v>#REF!</v>
      </c>
      <c r="O390" s="90" t="e">
        <f t="shared" si="31"/>
        <v>#REF!</v>
      </c>
      <c r="P390" s="92" t="e">
        <f>VLOOKUP(L390,#REF!,3,0)</f>
        <v>#REF!</v>
      </c>
      <c r="Q390" s="93" t="e">
        <f t="shared" si="32"/>
        <v>#REF!</v>
      </c>
      <c r="R390" s="92" t="e">
        <f>VLOOKUP(L390,#REF!,4,0)</f>
        <v>#REF!</v>
      </c>
      <c r="S390" s="93" t="e">
        <f t="shared" si="33"/>
        <v>#REF!</v>
      </c>
      <c r="T390" s="93" t="e">
        <f t="shared" si="34"/>
        <v>#REF!</v>
      </c>
      <c r="U390" s="93" t="e">
        <f t="shared" si="35"/>
        <v>#REF!</v>
      </c>
      <c r="V390" s="93" t="e">
        <f t="shared" si="36"/>
        <v>#REF!</v>
      </c>
      <c r="W390" s="105"/>
      <c r="X390" s="94"/>
      <c r="Y390" s="105"/>
      <c r="Z390" s="152"/>
      <c r="AA390" s="152"/>
      <c r="AB390" s="94"/>
      <c r="AC390" s="94"/>
      <c r="AD390" s="105"/>
      <c r="AE390" s="105"/>
      <c r="AF390" s="106"/>
      <c r="AG390" s="107"/>
    </row>
    <row r="391" spans="1:33" s="31" customFormat="1" ht="17.25" customHeight="1">
      <c r="A391" s="99"/>
      <c r="B391" s="100" t="s">
        <v>147</v>
      </c>
      <c r="C391" s="150"/>
      <c r="D391" s="225"/>
      <c r="E391" s="226"/>
      <c r="F391" s="102"/>
      <c r="G391" s="102"/>
      <c r="H391" s="102"/>
      <c r="I391" s="102"/>
      <c r="J391" s="102"/>
      <c r="K391" s="99"/>
      <c r="L391" s="103"/>
      <c r="M391" s="228"/>
      <c r="N391" s="91" t="e">
        <f>M391*VLOOKUP($L391,#REF!,6,0)</f>
        <v>#REF!</v>
      </c>
      <c r="O391" s="90" t="e">
        <f t="shared" ref="O391:O454" si="37">M391+N391</f>
        <v>#REF!</v>
      </c>
      <c r="P391" s="92" t="e">
        <f>VLOOKUP(L391,#REF!,3,0)</f>
        <v>#REF!</v>
      </c>
      <c r="Q391" s="93" t="e">
        <f t="shared" ref="Q391:Q454" si="38">ROUND(P391*M391,0)</f>
        <v>#REF!</v>
      </c>
      <c r="R391" s="92" t="e">
        <f>VLOOKUP(L391,#REF!,4,0)</f>
        <v>#REF!</v>
      </c>
      <c r="S391" s="93" t="e">
        <f t="shared" ref="S391:S454" si="39">ROUND(R391*M391,0)</f>
        <v>#REF!</v>
      </c>
      <c r="T391" s="93" t="e">
        <f t="shared" ref="T391:T454" si="40">ROUND(Q391*5%,0)</f>
        <v>#REF!</v>
      </c>
      <c r="U391" s="93" t="e">
        <f t="shared" ref="U391:U454" si="41">ROUND(S391*10%,0)</f>
        <v>#REF!</v>
      </c>
      <c r="V391" s="93" t="e">
        <f t="shared" ref="V391:V454" si="42">O391-Q391-S391+T391+U391</f>
        <v>#REF!</v>
      </c>
      <c r="W391" s="105"/>
      <c r="X391" s="94"/>
      <c r="Y391" s="105"/>
      <c r="Z391" s="152"/>
      <c r="AA391" s="152"/>
      <c r="AB391" s="94"/>
      <c r="AC391" s="94"/>
      <c r="AD391" s="105"/>
      <c r="AE391" s="105"/>
      <c r="AF391" s="106"/>
      <c r="AG391" s="107"/>
    </row>
    <row r="392" spans="1:33" s="31" customFormat="1" ht="17.25" customHeight="1">
      <c r="A392" s="231"/>
      <c r="B392" s="100" t="s">
        <v>147</v>
      </c>
      <c r="C392" s="150"/>
      <c r="D392" s="225"/>
      <c r="E392" s="226"/>
      <c r="F392" s="102"/>
      <c r="G392" s="102"/>
      <c r="H392" s="102"/>
      <c r="I392" s="102"/>
      <c r="J392" s="102"/>
      <c r="K392" s="231"/>
      <c r="L392" s="103"/>
      <c r="M392" s="228"/>
      <c r="N392" s="91" t="e">
        <f>M392*VLOOKUP($L392,#REF!,6,0)</f>
        <v>#REF!</v>
      </c>
      <c r="O392" s="90" t="e">
        <f t="shared" si="37"/>
        <v>#REF!</v>
      </c>
      <c r="P392" s="92" t="e">
        <f>VLOOKUP(L392,#REF!,3,0)</f>
        <v>#REF!</v>
      </c>
      <c r="Q392" s="93" t="e">
        <f t="shared" si="38"/>
        <v>#REF!</v>
      </c>
      <c r="R392" s="92" t="e">
        <f>VLOOKUP(L392,#REF!,4,0)</f>
        <v>#REF!</v>
      </c>
      <c r="S392" s="93" t="e">
        <f t="shared" si="39"/>
        <v>#REF!</v>
      </c>
      <c r="T392" s="93" t="e">
        <f t="shared" si="40"/>
        <v>#REF!</v>
      </c>
      <c r="U392" s="93" t="e">
        <f t="shared" si="41"/>
        <v>#REF!</v>
      </c>
      <c r="V392" s="93" t="e">
        <f t="shared" si="42"/>
        <v>#REF!</v>
      </c>
      <c r="W392" s="105"/>
      <c r="X392" s="94"/>
      <c r="Y392" s="105"/>
      <c r="Z392" s="152"/>
      <c r="AA392" s="152"/>
      <c r="AB392" s="94"/>
      <c r="AC392" s="94"/>
      <c r="AD392" s="105"/>
      <c r="AE392" s="105"/>
      <c r="AF392" s="106"/>
      <c r="AG392" s="107"/>
    </row>
    <row r="393" spans="1:33" s="31" customFormat="1" ht="17.25" customHeight="1">
      <c r="A393" s="231"/>
      <c r="B393" s="100" t="s">
        <v>147</v>
      </c>
      <c r="C393" s="150"/>
      <c r="D393" s="225"/>
      <c r="E393" s="226"/>
      <c r="F393" s="102"/>
      <c r="G393" s="102"/>
      <c r="H393" s="102"/>
      <c r="I393" s="102"/>
      <c r="J393" s="102"/>
      <c r="K393" s="231"/>
      <c r="L393" s="103"/>
      <c r="M393" s="228"/>
      <c r="N393" s="91" t="e">
        <f>M393*VLOOKUP($L393,#REF!,6,0)</f>
        <v>#REF!</v>
      </c>
      <c r="O393" s="90" t="e">
        <f t="shared" si="37"/>
        <v>#REF!</v>
      </c>
      <c r="P393" s="92" t="e">
        <f>VLOOKUP(L393,#REF!,3,0)</f>
        <v>#REF!</v>
      </c>
      <c r="Q393" s="93" t="e">
        <f t="shared" si="38"/>
        <v>#REF!</v>
      </c>
      <c r="R393" s="92" t="e">
        <f>VLOOKUP(L393,#REF!,4,0)</f>
        <v>#REF!</v>
      </c>
      <c r="S393" s="93" t="e">
        <f t="shared" si="39"/>
        <v>#REF!</v>
      </c>
      <c r="T393" s="93" t="e">
        <f t="shared" si="40"/>
        <v>#REF!</v>
      </c>
      <c r="U393" s="93" t="e">
        <f t="shared" si="41"/>
        <v>#REF!</v>
      </c>
      <c r="V393" s="93" t="e">
        <f t="shared" si="42"/>
        <v>#REF!</v>
      </c>
      <c r="W393" s="105"/>
      <c r="X393" s="94"/>
      <c r="Y393" s="105"/>
      <c r="Z393" s="152"/>
      <c r="AA393" s="152"/>
      <c r="AB393" s="94"/>
      <c r="AC393" s="94"/>
      <c r="AD393" s="105"/>
      <c r="AE393" s="105"/>
      <c r="AF393" s="106"/>
      <c r="AG393" s="107"/>
    </row>
    <row r="394" spans="1:33" s="31" customFormat="1" ht="17.25" customHeight="1">
      <c r="A394" s="231"/>
      <c r="B394" s="100" t="s">
        <v>147</v>
      </c>
      <c r="C394" s="150"/>
      <c r="D394" s="225"/>
      <c r="E394" s="226"/>
      <c r="F394" s="102"/>
      <c r="G394" s="102"/>
      <c r="H394" s="102"/>
      <c r="I394" s="102"/>
      <c r="J394" s="102"/>
      <c r="K394" s="231"/>
      <c r="L394" s="103"/>
      <c r="M394" s="228"/>
      <c r="N394" s="91" t="e">
        <f>M394*VLOOKUP($L394,#REF!,6,0)</f>
        <v>#REF!</v>
      </c>
      <c r="O394" s="90" t="e">
        <f t="shared" si="37"/>
        <v>#REF!</v>
      </c>
      <c r="P394" s="92" t="e">
        <f>VLOOKUP(L394,#REF!,3,0)</f>
        <v>#REF!</v>
      </c>
      <c r="Q394" s="93" t="e">
        <f t="shared" si="38"/>
        <v>#REF!</v>
      </c>
      <c r="R394" s="92" t="e">
        <f>VLOOKUP(L394,#REF!,4,0)</f>
        <v>#REF!</v>
      </c>
      <c r="S394" s="93" t="e">
        <f t="shared" si="39"/>
        <v>#REF!</v>
      </c>
      <c r="T394" s="93" t="e">
        <f t="shared" si="40"/>
        <v>#REF!</v>
      </c>
      <c r="U394" s="93" t="e">
        <f t="shared" si="41"/>
        <v>#REF!</v>
      </c>
      <c r="V394" s="93" t="e">
        <f t="shared" si="42"/>
        <v>#REF!</v>
      </c>
      <c r="W394" s="105"/>
      <c r="X394" s="94"/>
      <c r="Y394" s="105"/>
      <c r="Z394" s="152"/>
      <c r="AA394" s="152"/>
      <c r="AB394" s="94"/>
      <c r="AC394" s="94"/>
      <c r="AD394" s="105"/>
      <c r="AE394" s="105"/>
      <c r="AF394" s="106"/>
      <c r="AG394" s="107"/>
    </row>
    <row r="395" spans="1:33" s="31" customFormat="1" ht="17.25" customHeight="1">
      <c r="A395" s="231"/>
      <c r="B395" s="100" t="s">
        <v>147</v>
      </c>
      <c r="C395" s="150"/>
      <c r="D395" s="225"/>
      <c r="E395" s="226"/>
      <c r="F395" s="102"/>
      <c r="G395" s="102"/>
      <c r="H395" s="102"/>
      <c r="I395" s="102"/>
      <c r="J395" s="102"/>
      <c r="K395" s="231"/>
      <c r="L395" s="103"/>
      <c r="M395" s="228"/>
      <c r="N395" s="91" t="e">
        <f>M395*VLOOKUP($L395,#REF!,6,0)</f>
        <v>#REF!</v>
      </c>
      <c r="O395" s="90" t="e">
        <f t="shared" si="37"/>
        <v>#REF!</v>
      </c>
      <c r="P395" s="92" t="e">
        <f>VLOOKUP(L395,#REF!,3,0)</f>
        <v>#REF!</v>
      </c>
      <c r="Q395" s="93" t="e">
        <f t="shared" si="38"/>
        <v>#REF!</v>
      </c>
      <c r="R395" s="92" t="e">
        <f>VLOOKUP(L395,#REF!,4,0)</f>
        <v>#REF!</v>
      </c>
      <c r="S395" s="93" t="e">
        <f t="shared" si="39"/>
        <v>#REF!</v>
      </c>
      <c r="T395" s="93" t="e">
        <f t="shared" si="40"/>
        <v>#REF!</v>
      </c>
      <c r="U395" s="93" t="e">
        <f t="shared" si="41"/>
        <v>#REF!</v>
      </c>
      <c r="V395" s="93" t="e">
        <f t="shared" si="42"/>
        <v>#REF!</v>
      </c>
      <c r="W395" s="105"/>
      <c r="X395" s="94"/>
      <c r="Y395" s="105"/>
      <c r="Z395" s="152"/>
      <c r="AA395" s="152"/>
      <c r="AB395" s="94"/>
      <c r="AC395" s="94"/>
      <c r="AD395" s="105"/>
      <c r="AE395" s="105"/>
      <c r="AF395" s="106"/>
      <c r="AG395" s="107"/>
    </row>
    <row r="396" spans="1:33" s="31" customFormat="1" ht="17.25" customHeight="1">
      <c r="A396" s="231"/>
      <c r="B396" s="100" t="s">
        <v>147</v>
      </c>
      <c r="C396" s="150"/>
      <c r="D396" s="225"/>
      <c r="E396" s="226"/>
      <c r="F396" s="102"/>
      <c r="G396" s="102"/>
      <c r="H396" s="102"/>
      <c r="I396" s="102"/>
      <c r="J396" s="102"/>
      <c r="K396" s="231"/>
      <c r="L396" s="103"/>
      <c r="M396" s="228"/>
      <c r="N396" s="91" t="e">
        <f>M396*VLOOKUP($L396,#REF!,6,0)</f>
        <v>#REF!</v>
      </c>
      <c r="O396" s="90" t="e">
        <f t="shared" si="37"/>
        <v>#REF!</v>
      </c>
      <c r="P396" s="92" t="e">
        <f>VLOOKUP(L396,#REF!,3,0)</f>
        <v>#REF!</v>
      </c>
      <c r="Q396" s="93" t="e">
        <f t="shared" si="38"/>
        <v>#REF!</v>
      </c>
      <c r="R396" s="92" t="e">
        <f>VLOOKUP(L396,#REF!,4,0)</f>
        <v>#REF!</v>
      </c>
      <c r="S396" s="93" t="e">
        <f t="shared" si="39"/>
        <v>#REF!</v>
      </c>
      <c r="T396" s="93" t="e">
        <f t="shared" si="40"/>
        <v>#REF!</v>
      </c>
      <c r="U396" s="93" t="e">
        <f t="shared" si="41"/>
        <v>#REF!</v>
      </c>
      <c r="V396" s="93" t="e">
        <f t="shared" si="42"/>
        <v>#REF!</v>
      </c>
      <c r="W396" s="105"/>
      <c r="X396" s="94"/>
      <c r="Y396" s="105"/>
      <c r="Z396" s="152"/>
      <c r="AA396" s="152"/>
      <c r="AB396" s="94"/>
      <c r="AC396" s="94"/>
      <c r="AD396" s="105"/>
      <c r="AE396" s="105"/>
      <c r="AF396" s="106"/>
      <c r="AG396" s="107"/>
    </row>
    <row r="397" spans="1:33" s="31" customFormat="1" ht="17.25" customHeight="1">
      <c r="A397" s="231"/>
      <c r="B397" s="100" t="s">
        <v>147</v>
      </c>
      <c r="C397" s="150"/>
      <c r="D397" s="225"/>
      <c r="E397" s="226"/>
      <c r="F397" s="102"/>
      <c r="G397" s="102"/>
      <c r="H397" s="102"/>
      <c r="I397" s="102"/>
      <c r="J397" s="102"/>
      <c r="K397" s="231"/>
      <c r="L397" s="103"/>
      <c r="M397" s="228"/>
      <c r="N397" s="91" t="e">
        <f>M397*VLOOKUP($L397,#REF!,6,0)</f>
        <v>#REF!</v>
      </c>
      <c r="O397" s="90" t="e">
        <f t="shared" si="37"/>
        <v>#REF!</v>
      </c>
      <c r="P397" s="92" t="e">
        <f>VLOOKUP(L397,#REF!,3,0)</f>
        <v>#REF!</v>
      </c>
      <c r="Q397" s="93" t="e">
        <f t="shared" si="38"/>
        <v>#REF!</v>
      </c>
      <c r="R397" s="92" t="e">
        <f>VLOOKUP(L397,#REF!,4,0)</f>
        <v>#REF!</v>
      </c>
      <c r="S397" s="93" t="e">
        <f t="shared" si="39"/>
        <v>#REF!</v>
      </c>
      <c r="T397" s="93" t="e">
        <f t="shared" si="40"/>
        <v>#REF!</v>
      </c>
      <c r="U397" s="93" t="e">
        <f t="shared" si="41"/>
        <v>#REF!</v>
      </c>
      <c r="V397" s="93" t="e">
        <f t="shared" si="42"/>
        <v>#REF!</v>
      </c>
      <c r="W397" s="105"/>
      <c r="X397" s="94"/>
      <c r="Y397" s="105"/>
      <c r="Z397" s="152"/>
      <c r="AA397" s="152"/>
      <c r="AB397" s="94"/>
      <c r="AC397" s="94"/>
      <c r="AD397" s="105"/>
      <c r="AE397" s="105"/>
      <c r="AF397" s="106"/>
      <c r="AG397" s="107"/>
    </row>
    <row r="398" spans="1:33" s="31" customFormat="1" ht="17.25" customHeight="1">
      <c r="A398" s="231"/>
      <c r="B398" s="100" t="s">
        <v>147</v>
      </c>
      <c r="C398" s="150"/>
      <c r="D398" s="225"/>
      <c r="E398" s="226"/>
      <c r="F398" s="102"/>
      <c r="G398" s="102"/>
      <c r="H398" s="102"/>
      <c r="I398" s="102"/>
      <c r="J398" s="102"/>
      <c r="K398" s="231"/>
      <c r="L398" s="103"/>
      <c r="M398" s="228"/>
      <c r="N398" s="91" t="e">
        <f>M398*VLOOKUP($L398,#REF!,6,0)</f>
        <v>#REF!</v>
      </c>
      <c r="O398" s="90" t="e">
        <f t="shared" si="37"/>
        <v>#REF!</v>
      </c>
      <c r="P398" s="92" t="e">
        <f>VLOOKUP(L398,#REF!,3,0)</f>
        <v>#REF!</v>
      </c>
      <c r="Q398" s="93" t="e">
        <f t="shared" si="38"/>
        <v>#REF!</v>
      </c>
      <c r="R398" s="92" t="e">
        <f>VLOOKUP(L398,#REF!,4,0)</f>
        <v>#REF!</v>
      </c>
      <c r="S398" s="93" t="e">
        <f t="shared" si="39"/>
        <v>#REF!</v>
      </c>
      <c r="T398" s="93" t="e">
        <f t="shared" si="40"/>
        <v>#REF!</v>
      </c>
      <c r="U398" s="93" t="e">
        <f t="shared" si="41"/>
        <v>#REF!</v>
      </c>
      <c r="V398" s="93" t="e">
        <f t="shared" si="42"/>
        <v>#REF!</v>
      </c>
      <c r="W398" s="105"/>
      <c r="X398" s="94"/>
      <c r="Y398" s="105"/>
      <c r="Z398" s="152"/>
      <c r="AA398" s="152"/>
      <c r="AB398" s="94"/>
      <c r="AC398" s="94"/>
      <c r="AD398" s="105"/>
      <c r="AE398" s="105"/>
      <c r="AF398" s="106"/>
      <c r="AG398" s="107"/>
    </row>
    <row r="399" spans="1:33" s="31" customFormat="1" ht="17.25" customHeight="1">
      <c r="A399" s="231"/>
      <c r="B399" s="100" t="s">
        <v>147</v>
      </c>
      <c r="C399" s="150"/>
      <c r="D399" s="225"/>
      <c r="E399" s="226"/>
      <c r="F399" s="102"/>
      <c r="G399" s="102"/>
      <c r="H399" s="102"/>
      <c r="I399" s="102"/>
      <c r="J399" s="102"/>
      <c r="K399" s="231"/>
      <c r="L399" s="103"/>
      <c r="M399" s="228"/>
      <c r="N399" s="91" t="e">
        <f>M399*VLOOKUP($L399,#REF!,6,0)</f>
        <v>#REF!</v>
      </c>
      <c r="O399" s="90" t="e">
        <f t="shared" si="37"/>
        <v>#REF!</v>
      </c>
      <c r="P399" s="92" t="e">
        <f>VLOOKUP(L399,#REF!,3,0)</f>
        <v>#REF!</v>
      </c>
      <c r="Q399" s="93" t="e">
        <f t="shared" si="38"/>
        <v>#REF!</v>
      </c>
      <c r="R399" s="92" t="e">
        <f>VLOOKUP(L399,#REF!,4,0)</f>
        <v>#REF!</v>
      </c>
      <c r="S399" s="93" t="e">
        <f t="shared" si="39"/>
        <v>#REF!</v>
      </c>
      <c r="T399" s="93" t="e">
        <f t="shared" si="40"/>
        <v>#REF!</v>
      </c>
      <c r="U399" s="93" t="e">
        <f t="shared" si="41"/>
        <v>#REF!</v>
      </c>
      <c r="V399" s="93" t="e">
        <f t="shared" si="42"/>
        <v>#REF!</v>
      </c>
      <c r="W399" s="105"/>
      <c r="X399" s="94"/>
      <c r="Y399" s="105"/>
      <c r="Z399" s="152"/>
      <c r="AA399" s="152"/>
      <c r="AB399" s="94"/>
      <c r="AC399" s="94"/>
      <c r="AD399" s="105"/>
      <c r="AE399" s="105"/>
      <c r="AF399" s="106"/>
      <c r="AG399" s="107"/>
    </row>
    <row r="400" spans="1:33" s="31" customFormat="1" ht="17.25" customHeight="1">
      <c r="A400" s="231"/>
      <c r="B400" s="100" t="s">
        <v>147</v>
      </c>
      <c r="C400" s="150"/>
      <c r="D400" s="225"/>
      <c r="E400" s="226"/>
      <c r="F400" s="102"/>
      <c r="G400" s="102"/>
      <c r="H400" s="102"/>
      <c r="I400" s="102"/>
      <c r="J400" s="102"/>
      <c r="K400" s="231"/>
      <c r="L400" s="103"/>
      <c r="M400" s="228"/>
      <c r="N400" s="91" t="e">
        <f>M400*VLOOKUP($L400,#REF!,6,0)</f>
        <v>#REF!</v>
      </c>
      <c r="O400" s="90" t="e">
        <f t="shared" si="37"/>
        <v>#REF!</v>
      </c>
      <c r="P400" s="92" t="e">
        <f>VLOOKUP(L400,#REF!,3,0)</f>
        <v>#REF!</v>
      </c>
      <c r="Q400" s="93" t="e">
        <f t="shared" si="38"/>
        <v>#REF!</v>
      </c>
      <c r="R400" s="92" t="e">
        <f>VLOOKUP(L400,#REF!,4,0)</f>
        <v>#REF!</v>
      </c>
      <c r="S400" s="93" t="e">
        <f t="shared" si="39"/>
        <v>#REF!</v>
      </c>
      <c r="T400" s="93" t="e">
        <f t="shared" si="40"/>
        <v>#REF!</v>
      </c>
      <c r="U400" s="93" t="e">
        <f t="shared" si="41"/>
        <v>#REF!</v>
      </c>
      <c r="V400" s="93" t="e">
        <f t="shared" si="42"/>
        <v>#REF!</v>
      </c>
      <c r="W400" s="105"/>
      <c r="X400" s="94"/>
      <c r="Y400" s="105"/>
      <c r="Z400" s="152"/>
      <c r="AA400" s="152"/>
      <c r="AB400" s="94"/>
      <c r="AC400" s="94"/>
      <c r="AD400" s="105"/>
      <c r="AE400" s="105"/>
      <c r="AF400" s="106"/>
      <c r="AG400" s="107"/>
    </row>
    <row r="401" spans="1:33" s="31" customFormat="1" ht="17.25" customHeight="1">
      <c r="A401" s="231"/>
      <c r="B401" s="100" t="s">
        <v>147</v>
      </c>
      <c r="C401" s="150"/>
      <c r="D401" s="225"/>
      <c r="E401" s="226"/>
      <c r="F401" s="102"/>
      <c r="G401" s="102"/>
      <c r="H401" s="102"/>
      <c r="I401" s="102"/>
      <c r="J401" s="102"/>
      <c r="K401" s="231"/>
      <c r="L401" s="103"/>
      <c r="M401" s="228"/>
      <c r="N401" s="91" t="e">
        <f>M401*VLOOKUP($L401,#REF!,6,0)</f>
        <v>#REF!</v>
      </c>
      <c r="O401" s="90" t="e">
        <f t="shared" si="37"/>
        <v>#REF!</v>
      </c>
      <c r="P401" s="92" t="e">
        <f>VLOOKUP(L401,#REF!,3,0)</f>
        <v>#REF!</v>
      </c>
      <c r="Q401" s="93" t="e">
        <f t="shared" si="38"/>
        <v>#REF!</v>
      </c>
      <c r="R401" s="92" t="e">
        <f>VLOOKUP(L401,#REF!,4,0)</f>
        <v>#REF!</v>
      </c>
      <c r="S401" s="93" t="e">
        <f t="shared" si="39"/>
        <v>#REF!</v>
      </c>
      <c r="T401" s="93" t="e">
        <f t="shared" si="40"/>
        <v>#REF!</v>
      </c>
      <c r="U401" s="93" t="e">
        <f t="shared" si="41"/>
        <v>#REF!</v>
      </c>
      <c r="V401" s="93" t="e">
        <f t="shared" si="42"/>
        <v>#REF!</v>
      </c>
      <c r="W401" s="105"/>
      <c r="X401" s="94"/>
      <c r="Y401" s="105"/>
      <c r="Z401" s="152"/>
      <c r="AA401" s="152"/>
      <c r="AB401" s="94"/>
      <c r="AC401" s="94"/>
      <c r="AD401" s="105"/>
      <c r="AE401" s="105"/>
      <c r="AF401" s="106"/>
      <c r="AG401" s="107"/>
    </row>
    <row r="402" spans="1:33" s="31" customFormat="1" ht="17.25" customHeight="1">
      <c r="B402" s="100" t="s">
        <v>147</v>
      </c>
      <c r="C402" s="150"/>
      <c r="D402" s="225"/>
      <c r="E402" s="226"/>
      <c r="F402" s="102"/>
      <c r="G402" s="102"/>
      <c r="H402" s="102"/>
      <c r="I402" s="102"/>
      <c r="J402" s="102"/>
      <c r="L402" s="103"/>
      <c r="M402" s="228"/>
      <c r="N402" s="91" t="e">
        <f>M402*VLOOKUP($L402,#REF!,6,0)</f>
        <v>#REF!</v>
      </c>
      <c r="O402" s="90" t="e">
        <f t="shared" si="37"/>
        <v>#REF!</v>
      </c>
      <c r="P402" s="92" t="e">
        <f>VLOOKUP(L402,#REF!,3,0)</f>
        <v>#REF!</v>
      </c>
      <c r="Q402" s="93" t="e">
        <f t="shared" si="38"/>
        <v>#REF!</v>
      </c>
      <c r="R402" s="92" t="e">
        <f>VLOOKUP(L402,#REF!,4,0)</f>
        <v>#REF!</v>
      </c>
      <c r="S402" s="93" t="e">
        <f t="shared" si="39"/>
        <v>#REF!</v>
      </c>
      <c r="T402" s="93" t="e">
        <f t="shared" si="40"/>
        <v>#REF!</v>
      </c>
      <c r="U402" s="93" t="e">
        <f t="shared" si="41"/>
        <v>#REF!</v>
      </c>
      <c r="V402" s="93" t="e">
        <f t="shared" si="42"/>
        <v>#REF!</v>
      </c>
      <c r="W402" s="105"/>
      <c r="X402" s="94"/>
      <c r="Y402" s="105"/>
      <c r="Z402" s="152"/>
      <c r="AA402" s="152"/>
      <c r="AB402" s="94"/>
      <c r="AC402" s="94"/>
      <c r="AD402" s="105"/>
      <c r="AE402" s="105"/>
      <c r="AF402" s="106"/>
      <c r="AG402" s="107"/>
    </row>
    <row r="403" spans="1:33" s="31" customFormat="1" ht="17.25" customHeight="1">
      <c r="B403" s="100" t="s">
        <v>147</v>
      </c>
      <c r="C403" s="150"/>
      <c r="D403" s="225"/>
      <c r="E403" s="226"/>
      <c r="F403" s="102"/>
      <c r="G403" s="102"/>
      <c r="H403" s="102"/>
      <c r="I403" s="102"/>
      <c r="J403" s="102"/>
      <c r="L403" s="103"/>
      <c r="M403" s="228"/>
      <c r="N403" s="91" t="e">
        <f>M403*VLOOKUP($L403,#REF!,6,0)</f>
        <v>#REF!</v>
      </c>
      <c r="O403" s="90" t="e">
        <f t="shared" si="37"/>
        <v>#REF!</v>
      </c>
      <c r="P403" s="92" t="e">
        <f>VLOOKUP(L403,#REF!,3,0)</f>
        <v>#REF!</v>
      </c>
      <c r="Q403" s="93" t="e">
        <f t="shared" si="38"/>
        <v>#REF!</v>
      </c>
      <c r="R403" s="92" t="e">
        <f>VLOOKUP(L403,#REF!,4,0)</f>
        <v>#REF!</v>
      </c>
      <c r="S403" s="93" t="e">
        <f t="shared" si="39"/>
        <v>#REF!</v>
      </c>
      <c r="T403" s="93" t="e">
        <f t="shared" si="40"/>
        <v>#REF!</v>
      </c>
      <c r="U403" s="93" t="e">
        <f t="shared" si="41"/>
        <v>#REF!</v>
      </c>
      <c r="V403" s="93" t="e">
        <f t="shared" si="42"/>
        <v>#REF!</v>
      </c>
      <c r="W403" s="105"/>
      <c r="X403" s="94"/>
      <c r="Y403" s="105"/>
      <c r="Z403" s="152"/>
      <c r="AA403" s="152"/>
      <c r="AB403" s="94"/>
      <c r="AC403" s="94"/>
      <c r="AD403" s="105"/>
      <c r="AE403" s="105"/>
      <c r="AF403" s="106"/>
      <c r="AG403" s="107"/>
    </row>
    <row r="404" spans="1:33" s="31" customFormat="1" ht="17.25" customHeight="1">
      <c r="B404" s="100" t="s">
        <v>147</v>
      </c>
      <c r="C404" s="150"/>
      <c r="D404" s="225"/>
      <c r="E404" s="226"/>
      <c r="F404" s="102"/>
      <c r="G404" s="102"/>
      <c r="H404" s="102"/>
      <c r="I404" s="102"/>
      <c r="J404" s="102"/>
      <c r="L404" s="103"/>
      <c r="M404" s="228"/>
      <c r="N404" s="91" t="e">
        <f>M404*VLOOKUP($L404,#REF!,6,0)</f>
        <v>#REF!</v>
      </c>
      <c r="O404" s="90" t="e">
        <f t="shared" si="37"/>
        <v>#REF!</v>
      </c>
      <c r="P404" s="92" t="e">
        <f>VLOOKUP(L404,#REF!,3,0)</f>
        <v>#REF!</v>
      </c>
      <c r="Q404" s="93" t="e">
        <f t="shared" si="38"/>
        <v>#REF!</v>
      </c>
      <c r="R404" s="92" t="e">
        <f>VLOOKUP(L404,#REF!,4,0)</f>
        <v>#REF!</v>
      </c>
      <c r="S404" s="93" t="e">
        <f t="shared" si="39"/>
        <v>#REF!</v>
      </c>
      <c r="T404" s="93" t="e">
        <f t="shared" si="40"/>
        <v>#REF!</v>
      </c>
      <c r="U404" s="93" t="e">
        <f t="shared" si="41"/>
        <v>#REF!</v>
      </c>
      <c r="V404" s="93" t="e">
        <f t="shared" si="42"/>
        <v>#REF!</v>
      </c>
      <c r="W404" s="105"/>
      <c r="X404" s="94"/>
      <c r="Y404" s="105"/>
      <c r="Z404" s="152"/>
      <c r="AA404" s="152"/>
      <c r="AB404" s="94"/>
      <c r="AC404" s="94"/>
      <c r="AD404" s="105"/>
      <c r="AE404" s="105"/>
      <c r="AF404" s="106"/>
      <c r="AG404" s="107"/>
    </row>
    <row r="405" spans="1:33" s="31" customFormat="1" ht="17.25" customHeight="1">
      <c r="B405" s="100" t="s">
        <v>147</v>
      </c>
      <c r="C405" s="150"/>
      <c r="D405" s="225"/>
      <c r="E405" s="226"/>
      <c r="F405" s="102"/>
      <c r="G405" s="102"/>
      <c r="H405" s="102"/>
      <c r="I405" s="102"/>
      <c r="J405" s="102"/>
      <c r="L405" s="103"/>
      <c r="M405" s="228"/>
      <c r="N405" s="91" t="e">
        <f>M405*VLOOKUP($L405,#REF!,6,0)</f>
        <v>#REF!</v>
      </c>
      <c r="O405" s="90" t="e">
        <f t="shared" si="37"/>
        <v>#REF!</v>
      </c>
      <c r="P405" s="92" t="e">
        <f>VLOOKUP(L405,#REF!,3,0)</f>
        <v>#REF!</v>
      </c>
      <c r="Q405" s="93" t="e">
        <f t="shared" si="38"/>
        <v>#REF!</v>
      </c>
      <c r="R405" s="92" t="e">
        <f>VLOOKUP(L405,#REF!,4,0)</f>
        <v>#REF!</v>
      </c>
      <c r="S405" s="93" t="e">
        <f t="shared" si="39"/>
        <v>#REF!</v>
      </c>
      <c r="T405" s="93" t="e">
        <f t="shared" si="40"/>
        <v>#REF!</v>
      </c>
      <c r="U405" s="93" t="e">
        <f t="shared" si="41"/>
        <v>#REF!</v>
      </c>
      <c r="V405" s="93" t="e">
        <f t="shared" si="42"/>
        <v>#REF!</v>
      </c>
      <c r="W405" s="105"/>
      <c r="X405" s="94"/>
      <c r="Y405" s="105"/>
      <c r="Z405" s="152"/>
      <c r="AA405" s="152"/>
      <c r="AB405" s="94"/>
      <c r="AC405" s="94"/>
      <c r="AD405" s="105"/>
      <c r="AE405" s="105"/>
      <c r="AF405" s="106"/>
      <c r="AG405" s="107"/>
    </row>
    <row r="406" spans="1:33" s="31" customFormat="1" ht="17.25" customHeight="1">
      <c r="A406" s="231"/>
      <c r="B406" s="100" t="s">
        <v>147</v>
      </c>
      <c r="C406" s="150"/>
      <c r="D406" s="225"/>
      <c r="E406" s="226"/>
      <c r="F406" s="102"/>
      <c r="G406" s="102"/>
      <c r="H406" s="102"/>
      <c r="I406" s="102"/>
      <c r="J406" s="102"/>
      <c r="K406" s="231"/>
      <c r="L406" s="103"/>
      <c r="M406" s="228"/>
      <c r="N406" s="91" t="e">
        <f>M406*VLOOKUP($L406,#REF!,6,0)</f>
        <v>#REF!</v>
      </c>
      <c r="O406" s="90" t="e">
        <f t="shared" si="37"/>
        <v>#REF!</v>
      </c>
      <c r="P406" s="92" t="e">
        <f>VLOOKUP(L406,#REF!,3,0)</f>
        <v>#REF!</v>
      </c>
      <c r="Q406" s="93" t="e">
        <f t="shared" si="38"/>
        <v>#REF!</v>
      </c>
      <c r="R406" s="92" t="e">
        <f>VLOOKUP(L406,#REF!,4,0)</f>
        <v>#REF!</v>
      </c>
      <c r="S406" s="93" t="e">
        <f t="shared" si="39"/>
        <v>#REF!</v>
      </c>
      <c r="T406" s="93" t="e">
        <f t="shared" si="40"/>
        <v>#REF!</v>
      </c>
      <c r="U406" s="93" t="e">
        <f t="shared" si="41"/>
        <v>#REF!</v>
      </c>
      <c r="V406" s="93" t="e">
        <f t="shared" si="42"/>
        <v>#REF!</v>
      </c>
      <c r="W406" s="105"/>
      <c r="X406" s="94"/>
      <c r="Y406" s="105"/>
      <c r="Z406" s="152"/>
      <c r="AA406" s="152"/>
      <c r="AB406" s="94"/>
      <c r="AC406" s="94"/>
      <c r="AD406" s="105"/>
      <c r="AE406" s="105"/>
      <c r="AF406" s="106"/>
      <c r="AG406" s="107"/>
    </row>
    <row r="407" spans="1:33" s="31" customFormat="1" ht="17.25" customHeight="1">
      <c r="A407" s="231"/>
      <c r="B407" s="100" t="s">
        <v>147</v>
      </c>
      <c r="C407" s="150"/>
      <c r="D407" s="225"/>
      <c r="E407" s="226"/>
      <c r="F407" s="102"/>
      <c r="G407" s="102"/>
      <c r="H407" s="102"/>
      <c r="I407" s="102"/>
      <c r="J407" s="102"/>
      <c r="K407" s="231"/>
      <c r="L407" s="103"/>
      <c r="M407" s="228"/>
      <c r="N407" s="91" t="e">
        <f>M407*VLOOKUP($L407,#REF!,6,0)</f>
        <v>#REF!</v>
      </c>
      <c r="O407" s="90" t="e">
        <f t="shared" si="37"/>
        <v>#REF!</v>
      </c>
      <c r="P407" s="92" t="e">
        <f>VLOOKUP(L407,#REF!,3,0)</f>
        <v>#REF!</v>
      </c>
      <c r="Q407" s="93" t="e">
        <f t="shared" si="38"/>
        <v>#REF!</v>
      </c>
      <c r="R407" s="92" t="e">
        <f>VLOOKUP(L407,#REF!,4,0)</f>
        <v>#REF!</v>
      </c>
      <c r="S407" s="93" t="e">
        <f t="shared" si="39"/>
        <v>#REF!</v>
      </c>
      <c r="T407" s="93" t="e">
        <f t="shared" si="40"/>
        <v>#REF!</v>
      </c>
      <c r="U407" s="93" t="e">
        <f t="shared" si="41"/>
        <v>#REF!</v>
      </c>
      <c r="V407" s="93" t="e">
        <f t="shared" si="42"/>
        <v>#REF!</v>
      </c>
      <c r="W407" s="105"/>
      <c r="X407" s="94"/>
      <c r="Y407" s="105"/>
      <c r="Z407" s="152"/>
      <c r="AA407" s="152"/>
      <c r="AB407" s="94"/>
      <c r="AC407" s="94"/>
      <c r="AD407" s="105"/>
      <c r="AE407" s="105"/>
      <c r="AF407" s="106"/>
      <c r="AG407" s="107"/>
    </row>
    <row r="408" spans="1:33" s="31" customFormat="1" ht="17.25" customHeight="1">
      <c r="A408" s="231"/>
      <c r="B408" s="100" t="s">
        <v>147</v>
      </c>
      <c r="C408" s="150"/>
      <c r="D408" s="225"/>
      <c r="E408" s="226"/>
      <c r="F408" s="102"/>
      <c r="G408" s="102"/>
      <c r="H408" s="102"/>
      <c r="I408" s="102"/>
      <c r="J408" s="102"/>
      <c r="K408" s="231"/>
      <c r="L408" s="103"/>
      <c r="M408" s="228"/>
      <c r="N408" s="91" t="e">
        <f>M408*VLOOKUP($L408,#REF!,6,0)</f>
        <v>#REF!</v>
      </c>
      <c r="O408" s="90" t="e">
        <f t="shared" si="37"/>
        <v>#REF!</v>
      </c>
      <c r="P408" s="92" t="e">
        <f>VLOOKUP(L408,#REF!,3,0)</f>
        <v>#REF!</v>
      </c>
      <c r="Q408" s="93" t="e">
        <f t="shared" si="38"/>
        <v>#REF!</v>
      </c>
      <c r="R408" s="92" t="e">
        <f>VLOOKUP(L408,#REF!,4,0)</f>
        <v>#REF!</v>
      </c>
      <c r="S408" s="93" t="e">
        <f t="shared" si="39"/>
        <v>#REF!</v>
      </c>
      <c r="T408" s="93" t="e">
        <f t="shared" si="40"/>
        <v>#REF!</v>
      </c>
      <c r="U408" s="93" t="e">
        <f t="shared" si="41"/>
        <v>#REF!</v>
      </c>
      <c r="V408" s="93" t="e">
        <f t="shared" si="42"/>
        <v>#REF!</v>
      </c>
      <c r="W408" s="105"/>
      <c r="X408" s="94"/>
      <c r="Y408" s="105"/>
      <c r="Z408" s="152"/>
      <c r="AA408" s="152"/>
      <c r="AB408" s="94"/>
      <c r="AC408" s="94"/>
      <c r="AD408" s="105"/>
      <c r="AE408" s="105"/>
      <c r="AF408" s="106"/>
      <c r="AG408" s="107"/>
    </row>
    <row r="409" spans="1:33" s="31" customFormat="1" ht="17.25" customHeight="1">
      <c r="A409" s="231"/>
      <c r="B409" s="100" t="s">
        <v>147</v>
      </c>
      <c r="C409" s="150"/>
      <c r="D409" s="225"/>
      <c r="E409" s="226"/>
      <c r="F409" s="102"/>
      <c r="G409" s="102"/>
      <c r="H409" s="102"/>
      <c r="I409" s="102"/>
      <c r="J409" s="102"/>
      <c r="K409" s="231"/>
      <c r="L409" s="103"/>
      <c r="M409" s="228"/>
      <c r="N409" s="91" t="e">
        <f>M409*VLOOKUP($L409,#REF!,6,0)</f>
        <v>#REF!</v>
      </c>
      <c r="O409" s="90" t="e">
        <f t="shared" si="37"/>
        <v>#REF!</v>
      </c>
      <c r="P409" s="92" t="e">
        <f>VLOOKUP(L409,#REF!,3,0)</f>
        <v>#REF!</v>
      </c>
      <c r="Q409" s="93" t="e">
        <f t="shared" si="38"/>
        <v>#REF!</v>
      </c>
      <c r="R409" s="92" t="e">
        <f>VLOOKUP(L409,#REF!,4,0)</f>
        <v>#REF!</v>
      </c>
      <c r="S409" s="93" t="e">
        <f t="shared" si="39"/>
        <v>#REF!</v>
      </c>
      <c r="T409" s="93" t="e">
        <f t="shared" si="40"/>
        <v>#REF!</v>
      </c>
      <c r="U409" s="93" t="e">
        <f t="shared" si="41"/>
        <v>#REF!</v>
      </c>
      <c r="V409" s="93" t="e">
        <f t="shared" si="42"/>
        <v>#REF!</v>
      </c>
      <c r="W409" s="105"/>
      <c r="X409" s="94"/>
      <c r="Y409" s="105"/>
      <c r="Z409" s="152"/>
      <c r="AA409" s="152"/>
      <c r="AB409" s="94"/>
      <c r="AC409" s="94"/>
      <c r="AD409" s="105"/>
      <c r="AE409" s="105"/>
      <c r="AF409" s="106"/>
      <c r="AG409" s="107"/>
    </row>
    <row r="410" spans="1:33" s="31" customFormat="1" ht="17.25" customHeight="1">
      <c r="A410" s="232"/>
      <c r="B410" s="100" t="s">
        <v>147</v>
      </c>
      <c r="C410" s="150"/>
      <c r="D410" s="225"/>
      <c r="E410" s="226"/>
      <c r="F410" s="102"/>
      <c r="G410" s="102"/>
      <c r="H410" s="102"/>
      <c r="I410" s="102"/>
      <c r="J410" s="102"/>
      <c r="K410" s="232"/>
      <c r="L410" s="89"/>
      <c r="M410" s="233"/>
      <c r="N410" s="91" t="e">
        <f>M410*VLOOKUP($L410,#REF!,6,0)</f>
        <v>#REF!</v>
      </c>
      <c r="O410" s="90" t="e">
        <f t="shared" si="37"/>
        <v>#REF!</v>
      </c>
      <c r="P410" s="92" t="e">
        <f>VLOOKUP(L410,#REF!,3,0)</f>
        <v>#REF!</v>
      </c>
      <c r="Q410" s="93" t="e">
        <f t="shared" si="38"/>
        <v>#REF!</v>
      </c>
      <c r="R410" s="92" t="e">
        <f>VLOOKUP(L410,#REF!,4,0)</f>
        <v>#REF!</v>
      </c>
      <c r="S410" s="93" t="e">
        <f t="shared" si="39"/>
        <v>#REF!</v>
      </c>
      <c r="T410" s="93" t="e">
        <f t="shared" si="40"/>
        <v>#REF!</v>
      </c>
      <c r="U410" s="93" t="e">
        <f t="shared" si="41"/>
        <v>#REF!</v>
      </c>
      <c r="V410" s="93" t="e">
        <f t="shared" si="42"/>
        <v>#REF!</v>
      </c>
      <c r="W410" s="105"/>
      <c r="X410" s="94"/>
      <c r="Y410" s="105"/>
      <c r="Z410" s="152"/>
      <c r="AA410" s="152"/>
      <c r="AB410" s="94"/>
      <c r="AC410" s="94"/>
      <c r="AD410" s="105"/>
      <c r="AE410" s="105"/>
      <c r="AF410" s="106"/>
      <c r="AG410" s="107"/>
    </row>
    <row r="411" spans="1:33" s="31" customFormat="1" ht="17.25" customHeight="1">
      <c r="A411" s="234"/>
      <c r="B411" s="100" t="s">
        <v>147</v>
      </c>
      <c r="C411" s="150"/>
      <c r="D411" s="225"/>
      <c r="E411" s="226"/>
      <c r="F411" s="102"/>
      <c r="G411" s="102"/>
      <c r="H411" s="102"/>
      <c r="I411" s="102"/>
      <c r="J411" s="102"/>
      <c r="K411" s="234"/>
      <c r="L411" s="103"/>
      <c r="M411" s="220"/>
      <c r="N411" s="91" t="e">
        <f>M411*VLOOKUP($L411,#REF!,6,0)</f>
        <v>#REF!</v>
      </c>
      <c r="O411" s="90" t="e">
        <f t="shared" si="37"/>
        <v>#REF!</v>
      </c>
      <c r="P411" s="92" t="e">
        <f>VLOOKUP(L411,#REF!,3,0)</f>
        <v>#REF!</v>
      </c>
      <c r="Q411" s="93" t="e">
        <f t="shared" si="38"/>
        <v>#REF!</v>
      </c>
      <c r="R411" s="92" t="e">
        <f>VLOOKUP(L411,#REF!,4,0)</f>
        <v>#REF!</v>
      </c>
      <c r="S411" s="93" t="e">
        <f t="shared" si="39"/>
        <v>#REF!</v>
      </c>
      <c r="T411" s="93" t="e">
        <f t="shared" si="40"/>
        <v>#REF!</v>
      </c>
      <c r="U411" s="93" t="e">
        <f t="shared" si="41"/>
        <v>#REF!</v>
      </c>
      <c r="V411" s="93" t="e">
        <f t="shared" si="42"/>
        <v>#REF!</v>
      </c>
      <c r="W411" s="105"/>
      <c r="X411" s="94"/>
      <c r="Y411" s="105"/>
      <c r="Z411" s="152"/>
      <c r="AA411" s="152"/>
      <c r="AB411" s="94"/>
      <c r="AC411" s="94"/>
      <c r="AD411" s="105"/>
      <c r="AE411" s="105"/>
      <c r="AF411" s="106"/>
      <c r="AG411" s="107"/>
    </row>
    <row r="412" spans="1:33" s="31" customFormat="1" ht="17.25" customHeight="1">
      <c r="B412" s="100" t="s">
        <v>147</v>
      </c>
      <c r="C412" s="150"/>
      <c r="D412" s="101"/>
      <c r="E412" s="235"/>
      <c r="F412" s="102"/>
      <c r="G412" s="102"/>
      <c r="H412" s="102"/>
      <c r="I412" s="102"/>
      <c r="J412" s="102"/>
      <c r="L412" s="236"/>
      <c r="M412" s="237"/>
      <c r="N412" s="91" t="e">
        <f>M412*VLOOKUP($L412,#REF!,6,0)</f>
        <v>#REF!</v>
      </c>
      <c r="O412" s="90" t="e">
        <f t="shared" si="37"/>
        <v>#REF!</v>
      </c>
      <c r="P412" s="92" t="e">
        <f>VLOOKUP(L412,#REF!,3,0)</f>
        <v>#REF!</v>
      </c>
      <c r="Q412" s="93" t="e">
        <f t="shared" si="38"/>
        <v>#REF!</v>
      </c>
      <c r="R412" s="92" t="e">
        <f>VLOOKUP(L412,#REF!,4,0)</f>
        <v>#REF!</v>
      </c>
      <c r="S412" s="93" t="e">
        <f t="shared" si="39"/>
        <v>#REF!</v>
      </c>
      <c r="T412" s="93" t="e">
        <f t="shared" si="40"/>
        <v>#REF!</v>
      </c>
      <c r="U412" s="93" t="e">
        <f t="shared" si="41"/>
        <v>#REF!</v>
      </c>
      <c r="V412" s="93" t="e">
        <f t="shared" si="42"/>
        <v>#REF!</v>
      </c>
      <c r="W412" s="105"/>
      <c r="X412" s="94"/>
      <c r="Y412" s="105"/>
      <c r="Z412" s="152"/>
      <c r="AA412" s="152"/>
      <c r="AB412" s="94"/>
      <c r="AC412" s="94"/>
      <c r="AD412" s="105"/>
      <c r="AE412" s="105"/>
      <c r="AF412" s="106"/>
      <c r="AG412" s="107"/>
    </row>
    <row r="413" spans="1:33" s="31" customFormat="1" ht="17.25" customHeight="1">
      <c r="A413" s="108"/>
      <c r="B413" s="100" t="s">
        <v>147</v>
      </c>
      <c r="C413" s="150"/>
      <c r="D413" s="101"/>
      <c r="E413" s="235"/>
      <c r="F413" s="102"/>
      <c r="G413" s="102"/>
      <c r="H413" s="102"/>
      <c r="I413" s="102"/>
      <c r="J413" s="102"/>
      <c r="K413" s="108"/>
      <c r="L413" s="236"/>
      <c r="M413" s="238"/>
      <c r="N413" s="91" t="e">
        <f>M413*VLOOKUP($L413,#REF!,6,0)</f>
        <v>#REF!</v>
      </c>
      <c r="O413" s="90" t="e">
        <f t="shared" si="37"/>
        <v>#REF!</v>
      </c>
      <c r="P413" s="92" t="e">
        <f>VLOOKUP(L413,#REF!,3,0)</f>
        <v>#REF!</v>
      </c>
      <c r="Q413" s="93" t="e">
        <f t="shared" si="38"/>
        <v>#REF!</v>
      </c>
      <c r="R413" s="92" t="e">
        <f>VLOOKUP(L413,#REF!,4,0)</f>
        <v>#REF!</v>
      </c>
      <c r="S413" s="93" t="e">
        <f t="shared" si="39"/>
        <v>#REF!</v>
      </c>
      <c r="T413" s="93" t="e">
        <f t="shared" si="40"/>
        <v>#REF!</v>
      </c>
      <c r="U413" s="93" t="e">
        <f t="shared" si="41"/>
        <v>#REF!</v>
      </c>
      <c r="V413" s="93" t="e">
        <f t="shared" si="42"/>
        <v>#REF!</v>
      </c>
      <c r="W413" s="105"/>
      <c r="X413" s="94"/>
      <c r="Y413" s="105"/>
      <c r="Z413" s="152"/>
      <c r="AA413" s="152"/>
      <c r="AB413" s="94"/>
      <c r="AC413" s="94"/>
      <c r="AD413" s="105"/>
      <c r="AE413" s="105"/>
      <c r="AF413" s="106"/>
      <c r="AG413" s="107"/>
    </row>
    <row r="414" spans="1:33" s="31" customFormat="1" ht="17.25" customHeight="1">
      <c r="B414" s="100" t="s">
        <v>147</v>
      </c>
      <c r="C414" s="150"/>
      <c r="D414" s="101"/>
      <c r="E414" s="235"/>
      <c r="F414" s="102"/>
      <c r="G414" s="102"/>
      <c r="H414" s="102"/>
      <c r="I414" s="102"/>
      <c r="J414" s="102"/>
      <c r="L414" s="236"/>
      <c r="M414" s="237"/>
      <c r="N414" s="91" t="e">
        <f>M414*VLOOKUP($L414,#REF!,6,0)</f>
        <v>#REF!</v>
      </c>
      <c r="O414" s="90" t="e">
        <f t="shared" si="37"/>
        <v>#REF!</v>
      </c>
      <c r="P414" s="92" t="e">
        <f>VLOOKUP(L414,#REF!,3,0)</f>
        <v>#REF!</v>
      </c>
      <c r="Q414" s="93" t="e">
        <f t="shared" si="38"/>
        <v>#REF!</v>
      </c>
      <c r="R414" s="92" t="e">
        <f>VLOOKUP(L414,#REF!,4,0)</f>
        <v>#REF!</v>
      </c>
      <c r="S414" s="93" t="e">
        <f t="shared" si="39"/>
        <v>#REF!</v>
      </c>
      <c r="T414" s="93" t="e">
        <f t="shared" si="40"/>
        <v>#REF!</v>
      </c>
      <c r="U414" s="93" t="e">
        <f t="shared" si="41"/>
        <v>#REF!</v>
      </c>
      <c r="V414" s="93" t="e">
        <f t="shared" si="42"/>
        <v>#REF!</v>
      </c>
      <c r="W414" s="105"/>
      <c r="X414" s="94"/>
      <c r="Y414" s="105"/>
      <c r="Z414" s="152"/>
      <c r="AA414" s="152"/>
      <c r="AB414" s="94"/>
      <c r="AC414" s="94"/>
      <c r="AD414" s="105"/>
      <c r="AE414" s="105"/>
      <c r="AF414" s="106"/>
      <c r="AG414" s="107"/>
    </row>
    <row r="415" spans="1:33" s="31" customFormat="1" ht="17.25" customHeight="1">
      <c r="B415" s="100" t="s">
        <v>147</v>
      </c>
      <c r="C415" s="150"/>
      <c r="D415" s="101"/>
      <c r="E415" s="235"/>
      <c r="F415" s="102"/>
      <c r="G415" s="102"/>
      <c r="H415" s="102"/>
      <c r="I415" s="102"/>
      <c r="J415" s="102"/>
      <c r="L415" s="236"/>
      <c r="M415" s="238"/>
      <c r="N415" s="91" t="e">
        <f>M415*VLOOKUP($L415,#REF!,6,0)</f>
        <v>#REF!</v>
      </c>
      <c r="O415" s="90" t="e">
        <f t="shared" si="37"/>
        <v>#REF!</v>
      </c>
      <c r="P415" s="92" t="e">
        <f>VLOOKUP(L415,#REF!,3,0)</f>
        <v>#REF!</v>
      </c>
      <c r="Q415" s="93" t="e">
        <f t="shared" si="38"/>
        <v>#REF!</v>
      </c>
      <c r="R415" s="92" t="e">
        <f>VLOOKUP(L415,#REF!,4,0)</f>
        <v>#REF!</v>
      </c>
      <c r="S415" s="93" t="e">
        <f t="shared" si="39"/>
        <v>#REF!</v>
      </c>
      <c r="T415" s="93" t="e">
        <f t="shared" si="40"/>
        <v>#REF!</v>
      </c>
      <c r="U415" s="93" t="e">
        <f t="shared" si="41"/>
        <v>#REF!</v>
      </c>
      <c r="V415" s="93" t="e">
        <f t="shared" si="42"/>
        <v>#REF!</v>
      </c>
      <c r="W415" s="105"/>
      <c r="X415" s="94"/>
      <c r="Y415" s="105"/>
      <c r="Z415" s="152"/>
      <c r="AA415" s="152"/>
      <c r="AB415" s="94"/>
      <c r="AC415" s="94"/>
      <c r="AD415" s="105"/>
      <c r="AE415" s="105"/>
      <c r="AF415" s="106"/>
      <c r="AG415" s="107"/>
    </row>
    <row r="416" spans="1:33" s="31" customFormat="1" ht="17.25" customHeight="1">
      <c r="A416" s="231"/>
      <c r="B416" s="100" t="s">
        <v>147</v>
      </c>
      <c r="C416" s="150"/>
      <c r="D416" s="101"/>
      <c r="E416" s="235"/>
      <c r="F416" s="102"/>
      <c r="G416" s="102"/>
      <c r="H416" s="102"/>
      <c r="I416" s="102"/>
      <c r="J416" s="102"/>
      <c r="K416" s="231"/>
      <c r="L416" s="236"/>
      <c r="M416" s="238"/>
      <c r="N416" s="91" t="e">
        <f>M416*VLOOKUP($L416,#REF!,6,0)</f>
        <v>#REF!</v>
      </c>
      <c r="O416" s="90" t="e">
        <f t="shared" si="37"/>
        <v>#REF!</v>
      </c>
      <c r="P416" s="92" t="e">
        <f>VLOOKUP(L416,#REF!,3,0)</f>
        <v>#REF!</v>
      </c>
      <c r="Q416" s="93" t="e">
        <f t="shared" si="38"/>
        <v>#REF!</v>
      </c>
      <c r="R416" s="92" t="e">
        <f>VLOOKUP(L416,#REF!,4,0)</f>
        <v>#REF!</v>
      </c>
      <c r="S416" s="93" t="e">
        <f t="shared" si="39"/>
        <v>#REF!</v>
      </c>
      <c r="T416" s="93" t="e">
        <f t="shared" si="40"/>
        <v>#REF!</v>
      </c>
      <c r="U416" s="93" t="e">
        <f t="shared" si="41"/>
        <v>#REF!</v>
      </c>
      <c r="V416" s="93" t="e">
        <f t="shared" si="42"/>
        <v>#REF!</v>
      </c>
      <c r="W416" s="105"/>
      <c r="X416" s="94"/>
      <c r="Y416" s="105"/>
      <c r="Z416" s="152"/>
      <c r="AA416" s="152"/>
      <c r="AB416" s="94"/>
      <c r="AC416" s="94"/>
      <c r="AD416" s="105"/>
      <c r="AE416" s="105"/>
      <c r="AF416" s="106"/>
      <c r="AG416" s="107"/>
    </row>
    <row r="417" spans="1:33" s="31" customFormat="1" ht="17.25" customHeight="1">
      <c r="B417" s="100" t="s">
        <v>147</v>
      </c>
      <c r="C417" s="150"/>
      <c r="D417" s="101"/>
      <c r="E417" s="235"/>
      <c r="F417" s="102"/>
      <c r="G417" s="102"/>
      <c r="H417" s="102"/>
      <c r="I417" s="102"/>
      <c r="J417" s="102"/>
      <c r="L417" s="106"/>
      <c r="M417" s="238"/>
      <c r="N417" s="91" t="e">
        <f>M417*VLOOKUP($L417,#REF!,6,0)</f>
        <v>#REF!</v>
      </c>
      <c r="O417" s="90" t="e">
        <f t="shared" si="37"/>
        <v>#REF!</v>
      </c>
      <c r="P417" s="92" t="e">
        <f>VLOOKUP(L417,#REF!,3,0)</f>
        <v>#REF!</v>
      </c>
      <c r="Q417" s="93" t="e">
        <f t="shared" si="38"/>
        <v>#REF!</v>
      </c>
      <c r="R417" s="92" t="e">
        <f>VLOOKUP(L417,#REF!,4,0)</f>
        <v>#REF!</v>
      </c>
      <c r="S417" s="93" t="e">
        <f t="shared" si="39"/>
        <v>#REF!</v>
      </c>
      <c r="T417" s="93" t="e">
        <f t="shared" si="40"/>
        <v>#REF!</v>
      </c>
      <c r="U417" s="93" t="e">
        <f t="shared" si="41"/>
        <v>#REF!</v>
      </c>
      <c r="V417" s="93" t="e">
        <f t="shared" si="42"/>
        <v>#REF!</v>
      </c>
      <c r="W417" s="105"/>
      <c r="X417" s="94"/>
      <c r="Y417" s="105"/>
      <c r="Z417" s="152"/>
      <c r="AA417" s="152"/>
      <c r="AB417" s="94"/>
      <c r="AC417" s="94"/>
      <c r="AD417" s="105"/>
      <c r="AE417" s="105"/>
      <c r="AF417" s="106"/>
      <c r="AG417" s="107"/>
    </row>
    <row r="418" spans="1:33" s="31" customFormat="1" ht="17.25" customHeight="1">
      <c r="A418" s="231"/>
      <c r="B418" s="100" t="s">
        <v>147</v>
      </c>
      <c r="C418" s="150"/>
      <c r="D418" s="101"/>
      <c r="E418" s="235"/>
      <c r="F418" s="102"/>
      <c r="G418" s="102"/>
      <c r="H418" s="102"/>
      <c r="I418" s="102"/>
      <c r="J418" s="102"/>
      <c r="K418" s="231"/>
      <c r="L418" s="106"/>
      <c r="M418" s="238"/>
      <c r="N418" s="91" t="e">
        <f>M418*VLOOKUP($L418,#REF!,6,0)</f>
        <v>#REF!</v>
      </c>
      <c r="O418" s="90" t="e">
        <f t="shared" si="37"/>
        <v>#REF!</v>
      </c>
      <c r="P418" s="92" t="e">
        <f>VLOOKUP(L418,#REF!,3,0)</f>
        <v>#REF!</v>
      </c>
      <c r="Q418" s="93" t="e">
        <f t="shared" si="38"/>
        <v>#REF!</v>
      </c>
      <c r="R418" s="92" t="e">
        <f>VLOOKUP(L418,#REF!,4,0)</f>
        <v>#REF!</v>
      </c>
      <c r="S418" s="93" t="e">
        <f t="shared" si="39"/>
        <v>#REF!</v>
      </c>
      <c r="T418" s="93" t="e">
        <f t="shared" si="40"/>
        <v>#REF!</v>
      </c>
      <c r="U418" s="93" t="e">
        <f t="shared" si="41"/>
        <v>#REF!</v>
      </c>
      <c r="V418" s="93" t="e">
        <f t="shared" si="42"/>
        <v>#REF!</v>
      </c>
      <c r="W418" s="105"/>
      <c r="X418" s="94"/>
      <c r="Y418" s="105"/>
      <c r="Z418" s="152"/>
      <c r="AA418" s="152"/>
      <c r="AB418" s="94"/>
      <c r="AC418" s="94"/>
      <c r="AD418" s="105"/>
      <c r="AE418" s="105"/>
      <c r="AF418" s="106"/>
      <c r="AG418" s="107"/>
    </row>
    <row r="419" spans="1:33" s="31" customFormat="1" ht="17.25" customHeight="1">
      <c r="A419" s="231"/>
      <c r="B419" s="100" t="s">
        <v>147</v>
      </c>
      <c r="C419" s="150"/>
      <c r="D419" s="101"/>
      <c r="E419" s="235"/>
      <c r="F419" s="102"/>
      <c r="G419" s="102"/>
      <c r="H419" s="102"/>
      <c r="I419" s="102"/>
      <c r="J419" s="102"/>
      <c r="K419" s="231"/>
      <c r="L419" s="106"/>
      <c r="M419" s="238"/>
      <c r="N419" s="91" t="e">
        <f>M419*VLOOKUP($L419,#REF!,6,0)</f>
        <v>#REF!</v>
      </c>
      <c r="O419" s="90" t="e">
        <f t="shared" si="37"/>
        <v>#REF!</v>
      </c>
      <c r="P419" s="92" t="e">
        <f>VLOOKUP(L419,#REF!,3,0)</f>
        <v>#REF!</v>
      </c>
      <c r="Q419" s="93" t="e">
        <f t="shared" si="38"/>
        <v>#REF!</v>
      </c>
      <c r="R419" s="92" t="e">
        <f>VLOOKUP(L419,#REF!,4,0)</f>
        <v>#REF!</v>
      </c>
      <c r="S419" s="93" t="e">
        <f t="shared" si="39"/>
        <v>#REF!</v>
      </c>
      <c r="T419" s="93" t="e">
        <f t="shared" si="40"/>
        <v>#REF!</v>
      </c>
      <c r="U419" s="93" t="e">
        <f t="shared" si="41"/>
        <v>#REF!</v>
      </c>
      <c r="V419" s="93" t="e">
        <f t="shared" si="42"/>
        <v>#REF!</v>
      </c>
      <c r="W419" s="105"/>
      <c r="X419" s="94"/>
      <c r="Y419" s="105"/>
      <c r="Z419" s="152"/>
      <c r="AA419" s="152"/>
      <c r="AB419" s="94"/>
      <c r="AC419" s="94"/>
      <c r="AD419" s="105"/>
      <c r="AE419" s="105"/>
      <c r="AF419" s="106"/>
      <c r="AG419" s="107"/>
    </row>
    <row r="420" spans="1:33" s="31" customFormat="1" ht="17.25" customHeight="1">
      <c r="B420" s="100" t="s">
        <v>147</v>
      </c>
      <c r="C420" s="150"/>
      <c r="D420" s="101"/>
      <c r="E420" s="235"/>
      <c r="F420" s="102"/>
      <c r="G420" s="102"/>
      <c r="H420" s="102"/>
      <c r="I420" s="102"/>
      <c r="J420" s="102"/>
      <c r="L420" s="106"/>
      <c r="M420" s="238"/>
      <c r="N420" s="91" t="e">
        <f>M420*VLOOKUP($L420,#REF!,6,0)</f>
        <v>#REF!</v>
      </c>
      <c r="O420" s="90" t="e">
        <f t="shared" si="37"/>
        <v>#REF!</v>
      </c>
      <c r="P420" s="92" t="e">
        <f>VLOOKUP(L420,#REF!,3,0)</f>
        <v>#REF!</v>
      </c>
      <c r="Q420" s="93" t="e">
        <f t="shared" si="38"/>
        <v>#REF!</v>
      </c>
      <c r="R420" s="92" t="e">
        <f>VLOOKUP(L420,#REF!,4,0)</f>
        <v>#REF!</v>
      </c>
      <c r="S420" s="93" t="e">
        <f t="shared" si="39"/>
        <v>#REF!</v>
      </c>
      <c r="T420" s="93" t="e">
        <f t="shared" si="40"/>
        <v>#REF!</v>
      </c>
      <c r="U420" s="93" t="e">
        <f t="shared" si="41"/>
        <v>#REF!</v>
      </c>
      <c r="V420" s="93" t="e">
        <f t="shared" si="42"/>
        <v>#REF!</v>
      </c>
      <c r="W420" s="105"/>
      <c r="X420" s="94"/>
      <c r="Y420" s="105"/>
      <c r="Z420" s="152"/>
      <c r="AA420" s="152"/>
      <c r="AB420" s="94"/>
      <c r="AC420" s="94"/>
      <c r="AD420" s="105"/>
      <c r="AE420" s="105"/>
      <c r="AF420" s="106"/>
      <c r="AG420" s="107"/>
    </row>
    <row r="421" spans="1:33" s="31" customFormat="1" ht="17.25" customHeight="1">
      <c r="A421" s="147"/>
      <c r="B421" s="100" t="s">
        <v>147</v>
      </c>
      <c r="C421" s="150"/>
      <c r="D421" s="101"/>
      <c r="E421" s="235"/>
      <c r="F421" s="102"/>
      <c r="G421" s="102"/>
      <c r="H421" s="102"/>
      <c r="I421" s="102"/>
      <c r="J421" s="102"/>
      <c r="K421" s="147"/>
      <c r="L421" s="106"/>
      <c r="M421" s="238"/>
      <c r="N421" s="91" t="e">
        <f>M421*VLOOKUP($L421,#REF!,6,0)</f>
        <v>#REF!</v>
      </c>
      <c r="O421" s="90" t="e">
        <f t="shared" si="37"/>
        <v>#REF!</v>
      </c>
      <c r="P421" s="92" t="e">
        <f>VLOOKUP(L421,#REF!,3,0)</f>
        <v>#REF!</v>
      </c>
      <c r="Q421" s="93" t="e">
        <f t="shared" si="38"/>
        <v>#REF!</v>
      </c>
      <c r="R421" s="92" t="e">
        <f>VLOOKUP(L421,#REF!,4,0)</f>
        <v>#REF!</v>
      </c>
      <c r="S421" s="93" t="e">
        <f t="shared" si="39"/>
        <v>#REF!</v>
      </c>
      <c r="T421" s="93" t="e">
        <f t="shared" si="40"/>
        <v>#REF!</v>
      </c>
      <c r="U421" s="93" t="e">
        <f t="shared" si="41"/>
        <v>#REF!</v>
      </c>
      <c r="V421" s="93" t="e">
        <f t="shared" si="42"/>
        <v>#REF!</v>
      </c>
      <c r="W421" s="105"/>
      <c r="X421" s="94"/>
      <c r="Y421" s="105"/>
      <c r="Z421" s="152"/>
      <c r="AA421" s="152"/>
      <c r="AB421" s="94"/>
      <c r="AC421" s="94"/>
      <c r="AD421" s="105"/>
      <c r="AE421" s="105"/>
      <c r="AF421" s="106"/>
      <c r="AG421" s="107"/>
    </row>
    <row r="422" spans="1:33" s="31" customFormat="1" ht="17.25" customHeight="1">
      <c r="A422" s="99"/>
      <c r="B422" s="100" t="s">
        <v>147</v>
      </c>
      <c r="C422" s="150"/>
      <c r="D422" s="101"/>
      <c r="E422" s="235"/>
      <c r="F422" s="102"/>
      <c r="G422" s="102"/>
      <c r="H422" s="102"/>
      <c r="I422" s="102"/>
      <c r="J422" s="102"/>
      <c r="K422" s="99"/>
      <c r="L422" s="103"/>
      <c r="M422" s="164"/>
      <c r="N422" s="91" t="e">
        <f>M422*VLOOKUP($L422,#REF!,6,0)</f>
        <v>#REF!</v>
      </c>
      <c r="O422" s="90" t="e">
        <f t="shared" si="37"/>
        <v>#REF!</v>
      </c>
      <c r="P422" s="92" t="e">
        <f>VLOOKUP(L422,#REF!,3,0)</f>
        <v>#REF!</v>
      </c>
      <c r="Q422" s="93" t="e">
        <f t="shared" si="38"/>
        <v>#REF!</v>
      </c>
      <c r="R422" s="92" t="e">
        <f>VLOOKUP(L422,#REF!,4,0)</f>
        <v>#REF!</v>
      </c>
      <c r="S422" s="93" t="e">
        <f t="shared" si="39"/>
        <v>#REF!</v>
      </c>
      <c r="T422" s="93" t="e">
        <f t="shared" si="40"/>
        <v>#REF!</v>
      </c>
      <c r="U422" s="93" t="e">
        <f t="shared" si="41"/>
        <v>#REF!</v>
      </c>
      <c r="V422" s="93" t="e">
        <f t="shared" si="42"/>
        <v>#REF!</v>
      </c>
      <c r="W422" s="105"/>
      <c r="X422" s="94"/>
      <c r="Y422" s="105"/>
      <c r="Z422" s="152"/>
      <c r="AA422" s="152"/>
      <c r="AB422" s="94"/>
      <c r="AC422" s="94"/>
      <c r="AD422" s="105"/>
      <c r="AE422" s="105"/>
      <c r="AF422" s="106"/>
      <c r="AG422" s="107"/>
    </row>
    <row r="423" spans="1:33" s="31" customFormat="1" ht="17.25" customHeight="1">
      <c r="A423" s="239"/>
      <c r="B423" s="100" t="s">
        <v>147</v>
      </c>
      <c r="C423" s="150"/>
      <c r="D423" s="101"/>
      <c r="E423" s="235"/>
      <c r="F423" s="102"/>
      <c r="G423" s="102"/>
      <c r="H423" s="102"/>
      <c r="I423" s="102"/>
      <c r="J423" s="102"/>
      <c r="K423" s="239"/>
      <c r="L423" s="103"/>
      <c r="M423" s="164"/>
      <c r="N423" s="91" t="e">
        <f>M423*VLOOKUP($L423,#REF!,6,0)</f>
        <v>#REF!</v>
      </c>
      <c r="O423" s="90" t="e">
        <f t="shared" si="37"/>
        <v>#REF!</v>
      </c>
      <c r="P423" s="92" t="e">
        <f>VLOOKUP(L423,#REF!,3,0)</f>
        <v>#REF!</v>
      </c>
      <c r="Q423" s="93" t="e">
        <f t="shared" si="38"/>
        <v>#REF!</v>
      </c>
      <c r="R423" s="92" t="e">
        <f>VLOOKUP(L423,#REF!,4,0)</f>
        <v>#REF!</v>
      </c>
      <c r="S423" s="93" t="e">
        <f t="shared" si="39"/>
        <v>#REF!</v>
      </c>
      <c r="T423" s="93" t="e">
        <f t="shared" si="40"/>
        <v>#REF!</v>
      </c>
      <c r="U423" s="93" t="e">
        <f t="shared" si="41"/>
        <v>#REF!</v>
      </c>
      <c r="V423" s="93" t="e">
        <f t="shared" si="42"/>
        <v>#REF!</v>
      </c>
      <c r="W423" s="105"/>
      <c r="X423" s="94"/>
      <c r="Y423" s="105"/>
      <c r="Z423" s="152"/>
      <c r="AA423" s="152"/>
      <c r="AB423" s="94"/>
      <c r="AC423" s="94"/>
      <c r="AD423" s="105"/>
      <c r="AE423" s="105"/>
      <c r="AF423" s="106"/>
      <c r="AG423" s="107"/>
    </row>
    <row r="424" spans="1:33" s="31" customFormat="1" ht="17.25" customHeight="1">
      <c r="A424" s="99"/>
      <c r="B424" s="100" t="s">
        <v>147</v>
      </c>
      <c r="C424" s="150"/>
      <c r="D424" s="101"/>
      <c r="E424" s="235"/>
      <c r="F424" s="102"/>
      <c r="G424" s="102"/>
      <c r="H424" s="102"/>
      <c r="I424" s="102"/>
      <c r="J424" s="102"/>
      <c r="K424" s="99"/>
      <c r="L424" s="103"/>
      <c r="M424" s="182"/>
      <c r="N424" s="91" t="e">
        <f>M424*VLOOKUP($L424,#REF!,6,0)</f>
        <v>#REF!</v>
      </c>
      <c r="O424" s="90" t="e">
        <f t="shared" si="37"/>
        <v>#REF!</v>
      </c>
      <c r="P424" s="92" t="e">
        <f>VLOOKUP(L424,#REF!,3,0)</f>
        <v>#REF!</v>
      </c>
      <c r="Q424" s="93" t="e">
        <f t="shared" si="38"/>
        <v>#REF!</v>
      </c>
      <c r="R424" s="92" t="e">
        <f>VLOOKUP(L424,#REF!,4,0)</f>
        <v>#REF!</v>
      </c>
      <c r="S424" s="93" t="e">
        <f t="shared" si="39"/>
        <v>#REF!</v>
      </c>
      <c r="T424" s="93" t="e">
        <f t="shared" si="40"/>
        <v>#REF!</v>
      </c>
      <c r="U424" s="93" t="e">
        <f t="shared" si="41"/>
        <v>#REF!</v>
      </c>
      <c r="V424" s="93" t="e">
        <f t="shared" si="42"/>
        <v>#REF!</v>
      </c>
      <c r="W424" s="105"/>
      <c r="X424" s="94"/>
      <c r="Y424" s="105"/>
      <c r="Z424" s="152"/>
      <c r="AA424" s="152"/>
      <c r="AB424" s="94"/>
      <c r="AC424" s="94"/>
      <c r="AD424" s="105"/>
      <c r="AE424" s="105"/>
      <c r="AF424" s="106"/>
      <c r="AG424" s="107"/>
    </row>
    <row r="425" spans="1:33" s="31" customFormat="1" ht="17.25" customHeight="1">
      <c r="A425" s="99"/>
      <c r="B425" s="100" t="s">
        <v>147</v>
      </c>
      <c r="C425" s="150"/>
      <c r="D425" s="101"/>
      <c r="E425" s="235"/>
      <c r="F425" s="102"/>
      <c r="G425" s="102"/>
      <c r="H425" s="102"/>
      <c r="I425" s="102"/>
      <c r="J425" s="102"/>
      <c r="K425" s="99"/>
      <c r="L425" s="103"/>
      <c r="M425" s="182"/>
      <c r="N425" s="91" t="e">
        <f>M425*VLOOKUP($L425,#REF!,6,0)</f>
        <v>#REF!</v>
      </c>
      <c r="O425" s="90" t="e">
        <f t="shared" si="37"/>
        <v>#REF!</v>
      </c>
      <c r="P425" s="92" t="e">
        <f>VLOOKUP(L425,#REF!,3,0)</f>
        <v>#REF!</v>
      </c>
      <c r="Q425" s="93" t="e">
        <f t="shared" si="38"/>
        <v>#REF!</v>
      </c>
      <c r="R425" s="92" t="e">
        <f>VLOOKUP(L425,#REF!,4,0)</f>
        <v>#REF!</v>
      </c>
      <c r="S425" s="93" t="e">
        <f t="shared" si="39"/>
        <v>#REF!</v>
      </c>
      <c r="T425" s="93" t="e">
        <f t="shared" si="40"/>
        <v>#REF!</v>
      </c>
      <c r="U425" s="93" t="e">
        <f t="shared" si="41"/>
        <v>#REF!</v>
      </c>
      <c r="V425" s="93" t="e">
        <f t="shared" si="42"/>
        <v>#REF!</v>
      </c>
      <c r="W425" s="105"/>
      <c r="X425" s="94"/>
      <c r="Y425" s="105"/>
      <c r="Z425" s="152"/>
      <c r="AA425" s="152"/>
      <c r="AB425" s="94"/>
      <c r="AC425" s="94"/>
      <c r="AD425" s="105"/>
      <c r="AE425" s="105"/>
      <c r="AF425" s="106"/>
      <c r="AG425" s="107"/>
    </row>
    <row r="426" spans="1:33" s="31" customFormat="1" ht="17.25" customHeight="1">
      <c r="A426" s="99"/>
      <c r="B426" s="100" t="s">
        <v>147</v>
      </c>
      <c r="C426" s="150"/>
      <c r="D426" s="101"/>
      <c r="E426" s="235"/>
      <c r="F426" s="102"/>
      <c r="G426" s="102"/>
      <c r="H426" s="102"/>
      <c r="I426" s="102"/>
      <c r="J426" s="102"/>
      <c r="K426" s="99"/>
      <c r="L426" s="103"/>
      <c r="M426" s="182"/>
      <c r="N426" s="91" t="e">
        <f>M426*VLOOKUP($L426,#REF!,6,0)</f>
        <v>#REF!</v>
      </c>
      <c r="O426" s="90" t="e">
        <f t="shared" si="37"/>
        <v>#REF!</v>
      </c>
      <c r="P426" s="92" t="e">
        <f>VLOOKUP(L426,#REF!,3,0)</f>
        <v>#REF!</v>
      </c>
      <c r="Q426" s="93" t="e">
        <f t="shared" si="38"/>
        <v>#REF!</v>
      </c>
      <c r="R426" s="92" t="e">
        <f>VLOOKUP(L426,#REF!,4,0)</f>
        <v>#REF!</v>
      </c>
      <c r="S426" s="93" t="e">
        <f t="shared" si="39"/>
        <v>#REF!</v>
      </c>
      <c r="T426" s="93" t="e">
        <f t="shared" si="40"/>
        <v>#REF!</v>
      </c>
      <c r="U426" s="93" t="e">
        <f t="shared" si="41"/>
        <v>#REF!</v>
      </c>
      <c r="V426" s="93" t="e">
        <f t="shared" si="42"/>
        <v>#REF!</v>
      </c>
      <c r="W426" s="105"/>
      <c r="X426" s="94"/>
      <c r="Y426" s="105"/>
      <c r="Z426" s="152"/>
      <c r="AA426" s="152"/>
      <c r="AB426" s="94"/>
      <c r="AC426" s="94"/>
      <c r="AD426" s="105"/>
      <c r="AE426" s="105"/>
      <c r="AF426" s="106"/>
      <c r="AG426" s="107"/>
    </row>
    <row r="427" spans="1:33" s="31" customFormat="1" ht="17.25" customHeight="1">
      <c r="A427" s="99"/>
      <c r="B427" s="100" t="s">
        <v>147</v>
      </c>
      <c r="C427" s="150"/>
      <c r="D427" s="101"/>
      <c r="E427" s="235"/>
      <c r="F427" s="102"/>
      <c r="G427" s="102"/>
      <c r="H427" s="102"/>
      <c r="I427" s="102"/>
      <c r="J427" s="102"/>
      <c r="K427" s="99"/>
      <c r="L427" s="103"/>
      <c r="M427" s="182"/>
      <c r="N427" s="91" t="e">
        <f>M427*VLOOKUP($L427,#REF!,6,0)</f>
        <v>#REF!</v>
      </c>
      <c r="O427" s="90" t="e">
        <f t="shared" si="37"/>
        <v>#REF!</v>
      </c>
      <c r="P427" s="92" t="e">
        <f>VLOOKUP(L427,#REF!,3,0)</f>
        <v>#REF!</v>
      </c>
      <c r="Q427" s="93" t="e">
        <f t="shared" si="38"/>
        <v>#REF!</v>
      </c>
      <c r="R427" s="92" t="e">
        <f>VLOOKUP(L427,#REF!,4,0)</f>
        <v>#REF!</v>
      </c>
      <c r="S427" s="93" t="e">
        <f t="shared" si="39"/>
        <v>#REF!</v>
      </c>
      <c r="T427" s="93" t="e">
        <f t="shared" si="40"/>
        <v>#REF!</v>
      </c>
      <c r="U427" s="93" t="e">
        <f t="shared" si="41"/>
        <v>#REF!</v>
      </c>
      <c r="V427" s="93" t="e">
        <f t="shared" si="42"/>
        <v>#REF!</v>
      </c>
      <c r="W427" s="105"/>
      <c r="X427" s="94"/>
      <c r="Y427" s="105"/>
      <c r="Z427" s="152"/>
      <c r="AA427" s="152"/>
      <c r="AB427" s="94"/>
      <c r="AC427" s="94"/>
      <c r="AD427" s="105"/>
      <c r="AE427" s="105"/>
      <c r="AF427" s="106"/>
      <c r="AG427" s="107"/>
    </row>
    <row r="428" spans="1:33" s="31" customFormat="1" ht="17.25" customHeight="1">
      <c r="A428" s="99"/>
      <c r="B428" s="100" t="s">
        <v>147</v>
      </c>
      <c r="C428" s="150"/>
      <c r="D428" s="101"/>
      <c r="E428" s="235"/>
      <c r="F428" s="102"/>
      <c r="G428" s="102"/>
      <c r="H428" s="102"/>
      <c r="I428" s="102"/>
      <c r="J428" s="102"/>
      <c r="K428" s="99"/>
      <c r="L428" s="103"/>
      <c r="M428" s="182"/>
      <c r="N428" s="91" t="e">
        <f>M428*VLOOKUP($L428,#REF!,6,0)</f>
        <v>#REF!</v>
      </c>
      <c r="O428" s="90" t="e">
        <f t="shared" si="37"/>
        <v>#REF!</v>
      </c>
      <c r="P428" s="92" t="e">
        <f>VLOOKUP(L428,#REF!,3,0)</f>
        <v>#REF!</v>
      </c>
      <c r="Q428" s="93" t="e">
        <f t="shared" si="38"/>
        <v>#REF!</v>
      </c>
      <c r="R428" s="92" t="e">
        <f>VLOOKUP(L428,#REF!,4,0)</f>
        <v>#REF!</v>
      </c>
      <c r="S428" s="93" t="e">
        <f t="shared" si="39"/>
        <v>#REF!</v>
      </c>
      <c r="T428" s="93" t="e">
        <f t="shared" si="40"/>
        <v>#REF!</v>
      </c>
      <c r="U428" s="93" t="e">
        <f t="shared" si="41"/>
        <v>#REF!</v>
      </c>
      <c r="V428" s="93" t="e">
        <f t="shared" si="42"/>
        <v>#REF!</v>
      </c>
      <c r="W428" s="105"/>
      <c r="X428" s="94"/>
      <c r="Y428" s="105"/>
      <c r="Z428" s="152"/>
      <c r="AA428" s="152"/>
      <c r="AB428" s="94"/>
      <c r="AC428" s="94"/>
      <c r="AD428" s="105"/>
      <c r="AE428" s="105"/>
      <c r="AF428" s="106"/>
      <c r="AG428" s="107"/>
    </row>
    <row r="429" spans="1:33" s="31" customFormat="1" ht="17.25" customHeight="1">
      <c r="A429" s="99"/>
      <c r="B429" s="100" t="s">
        <v>147</v>
      </c>
      <c r="C429" s="150"/>
      <c r="D429" s="101"/>
      <c r="E429" s="235"/>
      <c r="F429" s="102"/>
      <c r="G429" s="102"/>
      <c r="H429" s="102"/>
      <c r="I429" s="102"/>
      <c r="J429" s="102"/>
      <c r="K429" s="99"/>
      <c r="L429" s="103"/>
      <c r="M429" s="182"/>
      <c r="N429" s="91" t="e">
        <f>M429*VLOOKUP($L429,#REF!,6,0)</f>
        <v>#REF!</v>
      </c>
      <c r="O429" s="90" t="e">
        <f t="shared" si="37"/>
        <v>#REF!</v>
      </c>
      <c r="P429" s="92" t="e">
        <f>VLOOKUP(L429,#REF!,3,0)</f>
        <v>#REF!</v>
      </c>
      <c r="Q429" s="93" t="e">
        <f t="shared" si="38"/>
        <v>#REF!</v>
      </c>
      <c r="R429" s="92" t="e">
        <f>VLOOKUP(L429,#REF!,4,0)</f>
        <v>#REF!</v>
      </c>
      <c r="S429" s="93" t="e">
        <f t="shared" si="39"/>
        <v>#REF!</v>
      </c>
      <c r="T429" s="93" t="e">
        <f t="shared" si="40"/>
        <v>#REF!</v>
      </c>
      <c r="U429" s="93" t="e">
        <f t="shared" si="41"/>
        <v>#REF!</v>
      </c>
      <c r="V429" s="93" t="e">
        <f t="shared" si="42"/>
        <v>#REF!</v>
      </c>
      <c r="W429" s="105"/>
      <c r="X429" s="94"/>
      <c r="Y429" s="105"/>
      <c r="Z429" s="152"/>
      <c r="AA429" s="152"/>
      <c r="AB429" s="94"/>
      <c r="AC429" s="94"/>
      <c r="AD429" s="105"/>
      <c r="AE429" s="105"/>
      <c r="AF429" s="106"/>
      <c r="AG429" s="107"/>
    </row>
    <row r="430" spans="1:33" s="31" customFormat="1" ht="17.25" customHeight="1">
      <c r="A430" s="99"/>
      <c r="B430" s="100" t="s">
        <v>147</v>
      </c>
      <c r="C430" s="150"/>
      <c r="D430" s="101"/>
      <c r="E430" s="235"/>
      <c r="F430" s="102"/>
      <c r="G430" s="102"/>
      <c r="H430" s="102"/>
      <c r="I430" s="102"/>
      <c r="J430" s="102"/>
      <c r="K430" s="99"/>
      <c r="L430" s="103"/>
      <c r="M430" s="182"/>
      <c r="N430" s="91" t="e">
        <f>M430*VLOOKUP($L430,#REF!,6,0)</f>
        <v>#REF!</v>
      </c>
      <c r="O430" s="90" t="e">
        <f t="shared" si="37"/>
        <v>#REF!</v>
      </c>
      <c r="P430" s="92" t="e">
        <f>VLOOKUP(L430,#REF!,3,0)</f>
        <v>#REF!</v>
      </c>
      <c r="Q430" s="93" t="e">
        <f t="shared" si="38"/>
        <v>#REF!</v>
      </c>
      <c r="R430" s="92" t="e">
        <f>VLOOKUP(L430,#REF!,4,0)</f>
        <v>#REF!</v>
      </c>
      <c r="S430" s="93" t="e">
        <f t="shared" si="39"/>
        <v>#REF!</v>
      </c>
      <c r="T430" s="93" t="e">
        <f t="shared" si="40"/>
        <v>#REF!</v>
      </c>
      <c r="U430" s="93" t="e">
        <f t="shared" si="41"/>
        <v>#REF!</v>
      </c>
      <c r="V430" s="93" t="e">
        <f t="shared" si="42"/>
        <v>#REF!</v>
      </c>
      <c r="W430" s="105"/>
      <c r="X430" s="94"/>
      <c r="Y430" s="105"/>
      <c r="Z430" s="152"/>
      <c r="AA430" s="152"/>
      <c r="AB430" s="94"/>
      <c r="AC430" s="94"/>
      <c r="AD430" s="105"/>
      <c r="AE430" s="105"/>
      <c r="AF430" s="106"/>
      <c r="AG430" s="107"/>
    </row>
    <row r="431" spans="1:33" s="31" customFormat="1" ht="17.25" customHeight="1">
      <c r="A431" s="99"/>
      <c r="B431" s="100" t="s">
        <v>147</v>
      </c>
      <c r="C431" s="150"/>
      <c r="D431" s="101"/>
      <c r="E431" s="235"/>
      <c r="F431" s="102"/>
      <c r="G431" s="102"/>
      <c r="H431" s="102"/>
      <c r="I431" s="102"/>
      <c r="J431" s="102"/>
      <c r="K431" s="99"/>
      <c r="L431" s="103"/>
      <c r="M431" s="182"/>
      <c r="N431" s="91" t="e">
        <f>M431*VLOOKUP($L431,#REF!,6,0)</f>
        <v>#REF!</v>
      </c>
      <c r="O431" s="90" t="e">
        <f t="shared" si="37"/>
        <v>#REF!</v>
      </c>
      <c r="P431" s="92" t="e">
        <f>VLOOKUP(L431,#REF!,3,0)</f>
        <v>#REF!</v>
      </c>
      <c r="Q431" s="93" t="e">
        <f t="shared" si="38"/>
        <v>#REF!</v>
      </c>
      <c r="R431" s="92" t="e">
        <f>VLOOKUP(L431,#REF!,4,0)</f>
        <v>#REF!</v>
      </c>
      <c r="S431" s="93" t="e">
        <f t="shared" si="39"/>
        <v>#REF!</v>
      </c>
      <c r="T431" s="93" t="e">
        <f t="shared" si="40"/>
        <v>#REF!</v>
      </c>
      <c r="U431" s="93" t="e">
        <f t="shared" si="41"/>
        <v>#REF!</v>
      </c>
      <c r="V431" s="93" t="e">
        <f t="shared" si="42"/>
        <v>#REF!</v>
      </c>
      <c r="W431" s="105"/>
      <c r="X431" s="94"/>
      <c r="Y431" s="105"/>
      <c r="Z431" s="152"/>
      <c r="AA431" s="152"/>
      <c r="AB431" s="94"/>
      <c r="AC431" s="94"/>
      <c r="AD431" s="105"/>
      <c r="AE431" s="105"/>
      <c r="AF431" s="106"/>
      <c r="AG431" s="107"/>
    </row>
    <row r="432" spans="1:33" s="31" customFormat="1" ht="17.25" customHeight="1">
      <c r="A432" s="99"/>
      <c r="B432" s="100" t="s">
        <v>147</v>
      </c>
      <c r="C432" s="150"/>
      <c r="D432" s="101"/>
      <c r="E432" s="235"/>
      <c r="F432" s="102"/>
      <c r="G432" s="102"/>
      <c r="H432" s="102"/>
      <c r="I432" s="102"/>
      <c r="J432" s="102"/>
      <c r="K432" s="99"/>
      <c r="L432" s="103"/>
      <c r="M432" s="182"/>
      <c r="N432" s="91" t="e">
        <f>M432*VLOOKUP($L432,#REF!,6,0)</f>
        <v>#REF!</v>
      </c>
      <c r="O432" s="90" t="e">
        <f t="shared" si="37"/>
        <v>#REF!</v>
      </c>
      <c r="P432" s="92" t="e">
        <f>VLOOKUP(L432,#REF!,3,0)</f>
        <v>#REF!</v>
      </c>
      <c r="Q432" s="93" t="e">
        <f t="shared" si="38"/>
        <v>#REF!</v>
      </c>
      <c r="R432" s="92" t="e">
        <f>VLOOKUP(L432,#REF!,4,0)</f>
        <v>#REF!</v>
      </c>
      <c r="S432" s="93" t="e">
        <f t="shared" si="39"/>
        <v>#REF!</v>
      </c>
      <c r="T432" s="93" t="e">
        <f t="shared" si="40"/>
        <v>#REF!</v>
      </c>
      <c r="U432" s="93" t="e">
        <f t="shared" si="41"/>
        <v>#REF!</v>
      </c>
      <c r="V432" s="93" t="e">
        <f t="shared" si="42"/>
        <v>#REF!</v>
      </c>
      <c r="W432" s="105"/>
      <c r="X432" s="94"/>
      <c r="Y432" s="105"/>
      <c r="Z432" s="152"/>
      <c r="AA432" s="152"/>
      <c r="AB432" s="94"/>
      <c r="AC432" s="94"/>
      <c r="AD432" s="105"/>
      <c r="AE432" s="105"/>
      <c r="AF432" s="106"/>
      <c r="AG432" s="107"/>
    </row>
    <row r="433" spans="1:33" s="30" customFormat="1" ht="17.25" customHeight="1">
      <c r="A433" s="99"/>
      <c r="B433" s="85" t="s">
        <v>147</v>
      </c>
      <c r="C433" s="150"/>
      <c r="D433" s="101"/>
      <c r="E433" s="235"/>
      <c r="F433" s="88"/>
      <c r="G433" s="88"/>
      <c r="H433" s="88"/>
      <c r="I433" s="88"/>
      <c r="J433" s="88"/>
      <c r="K433" s="99"/>
      <c r="L433" s="103"/>
      <c r="M433" s="182"/>
      <c r="N433" s="91" t="e">
        <f>M433*VLOOKUP($L433,#REF!,6,0)</f>
        <v>#REF!</v>
      </c>
      <c r="O433" s="90" t="e">
        <f t="shared" si="37"/>
        <v>#REF!</v>
      </c>
      <c r="P433" s="92" t="e">
        <f>VLOOKUP(L433,#REF!,3,0)</f>
        <v>#REF!</v>
      </c>
      <c r="Q433" s="93" t="e">
        <f t="shared" si="38"/>
        <v>#REF!</v>
      </c>
      <c r="R433" s="92" t="e">
        <f>VLOOKUP(L433,#REF!,4,0)</f>
        <v>#REF!</v>
      </c>
      <c r="S433" s="93" t="e">
        <f t="shared" si="39"/>
        <v>#REF!</v>
      </c>
      <c r="T433" s="93" t="e">
        <f t="shared" si="40"/>
        <v>#REF!</v>
      </c>
      <c r="U433" s="93" t="e">
        <f t="shared" si="41"/>
        <v>#REF!</v>
      </c>
      <c r="V433" s="93" t="e">
        <f t="shared" si="42"/>
        <v>#REF!</v>
      </c>
      <c r="W433" s="93"/>
      <c r="X433" s="94"/>
      <c r="Y433" s="93"/>
      <c r="Z433" s="152"/>
      <c r="AA433" s="152"/>
      <c r="AB433" s="94"/>
      <c r="AC433" s="94"/>
      <c r="AD433" s="93"/>
      <c r="AE433" s="93"/>
      <c r="AF433" s="95"/>
      <c r="AG433" s="96"/>
    </row>
    <row r="434" spans="1:33" s="31" customFormat="1" ht="17.25" customHeight="1">
      <c r="A434" s="99"/>
      <c r="B434" s="100" t="s">
        <v>147</v>
      </c>
      <c r="C434" s="150"/>
      <c r="D434" s="101"/>
      <c r="E434" s="235"/>
      <c r="F434" s="102"/>
      <c r="G434" s="102"/>
      <c r="H434" s="102"/>
      <c r="I434" s="102"/>
      <c r="J434" s="102"/>
      <c r="K434" s="99"/>
      <c r="L434" s="103"/>
      <c r="M434" s="182"/>
      <c r="N434" s="91" t="e">
        <f>M434*VLOOKUP($L434,#REF!,6,0)</f>
        <v>#REF!</v>
      </c>
      <c r="O434" s="90" t="e">
        <f t="shared" si="37"/>
        <v>#REF!</v>
      </c>
      <c r="P434" s="92" t="e">
        <f>VLOOKUP(L434,#REF!,3,0)</f>
        <v>#REF!</v>
      </c>
      <c r="Q434" s="93" t="e">
        <f t="shared" si="38"/>
        <v>#REF!</v>
      </c>
      <c r="R434" s="92" t="e">
        <f>VLOOKUP(L434,#REF!,4,0)</f>
        <v>#REF!</v>
      </c>
      <c r="S434" s="93" t="e">
        <f t="shared" si="39"/>
        <v>#REF!</v>
      </c>
      <c r="T434" s="93" t="e">
        <f t="shared" si="40"/>
        <v>#REF!</v>
      </c>
      <c r="U434" s="93" t="e">
        <f t="shared" si="41"/>
        <v>#REF!</v>
      </c>
      <c r="V434" s="93" t="e">
        <f t="shared" si="42"/>
        <v>#REF!</v>
      </c>
      <c r="W434" s="105"/>
      <c r="X434" s="94"/>
      <c r="Y434" s="105"/>
      <c r="Z434" s="152"/>
      <c r="AA434" s="152"/>
      <c r="AB434" s="94"/>
      <c r="AC434" s="94"/>
      <c r="AD434" s="105"/>
      <c r="AE434" s="105"/>
      <c r="AF434" s="106"/>
      <c r="AG434" s="107"/>
    </row>
    <row r="435" spans="1:33" s="31" customFormat="1" ht="17.25" customHeight="1">
      <c r="A435" s="99"/>
      <c r="B435" s="100" t="s">
        <v>147</v>
      </c>
      <c r="C435" s="150"/>
      <c r="D435" s="101"/>
      <c r="E435" s="235"/>
      <c r="F435" s="102"/>
      <c r="G435" s="102"/>
      <c r="H435" s="102"/>
      <c r="I435" s="102"/>
      <c r="J435" s="102"/>
      <c r="K435" s="99"/>
      <c r="L435" s="103"/>
      <c r="M435" s="182"/>
      <c r="N435" s="91" t="e">
        <f>M435*VLOOKUP($L435,#REF!,6,0)</f>
        <v>#REF!</v>
      </c>
      <c r="O435" s="90" t="e">
        <f t="shared" si="37"/>
        <v>#REF!</v>
      </c>
      <c r="P435" s="92" t="e">
        <f>VLOOKUP(L435,#REF!,3,0)</f>
        <v>#REF!</v>
      </c>
      <c r="Q435" s="93" t="e">
        <f t="shared" si="38"/>
        <v>#REF!</v>
      </c>
      <c r="R435" s="92" t="e">
        <f>VLOOKUP(L435,#REF!,4,0)</f>
        <v>#REF!</v>
      </c>
      <c r="S435" s="93" t="e">
        <f t="shared" si="39"/>
        <v>#REF!</v>
      </c>
      <c r="T435" s="93" t="e">
        <f t="shared" si="40"/>
        <v>#REF!</v>
      </c>
      <c r="U435" s="93" t="e">
        <f t="shared" si="41"/>
        <v>#REF!</v>
      </c>
      <c r="V435" s="93" t="e">
        <f t="shared" si="42"/>
        <v>#REF!</v>
      </c>
      <c r="W435" s="105"/>
      <c r="X435" s="94"/>
      <c r="Y435" s="105"/>
      <c r="Z435" s="152"/>
      <c r="AA435" s="152"/>
      <c r="AB435" s="94"/>
      <c r="AC435" s="94"/>
      <c r="AD435" s="105"/>
      <c r="AE435" s="105"/>
      <c r="AF435" s="106"/>
      <c r="AG435" s="107"/>
    </row>
    <row r="436" spans="1:33" s="31" customFormat="1" ht="17.25" customHeight="1">
      <c r="A436" s="99"/>
      <c r="B436" s="100" t="s">
        <v>147</v>
      </c>
      <c r="C436" s="150"/>
      <c r="D436" s="101"/>
      <c r="E436" s="235"/>
      <c r="F436" s="102"/>
      <c r="G436" s="102"/>
      <c r="H436" s="102"/>
      <c r="I436" s="102"/>
      <c r="J436" s="102"/>
      <c r="K436" s="99"/>
      <c r="L436" s="103"/>
      <c r="M436" s="182"/>
      <c r="N436" s="91" t="e">
        <f>M436*VLOOKUP($L436,#REF!,6,0)</f>
        <v>#REF!</v>
      </c>
      <c r="O436" s="90" t="e">
        <f t="shared" si="37"/>
        <v>#REF!</v>
      </c>
      <c r="P436" s="92" t="e">
        <f>VLOOKUP(L436,#REF!,3,0)</f>
        <v>#REF!</v>
      </c>
      <c r="Q436" s="93" t="e">
        <f t="shared" si="38"/>
        <v>#REF!</v>
      </c>
      <c r="R436" s="92" t="e">
        <f>VLOOKUP(L436,#REF!,4,0)</f>
        <v>#REF!</v>
      </c>
      <c r="S436" s="93" t="e">
        <f t="shared" si="39"/>
        <v>#REF!</v>
      </c>
      <c r="T436" s="93" t="e">
        <f t="shared" si="40"/>
        <v>#REF!</v>
      </c>
      <c r="U436" s="93" t="e">
        <f t="shared" si="41"/>
        <v>#REF!</v>
      </c>
      <c r="V436" s="93" t="e">
        <f t="shared" si="42"/>
        <v>#REF!</v>
      </c>
      <c r="W436" s="105"/>
      <c r="X436" s="94"/>
      <c r="Y436" s="105"/>
      <c r="Z436" s="152"/>
      <c r="AA436" s="152"/>
      <c r="AB436" s="94"/>
      <c r="AC436" s="94"/>
      <c r="AD436" s="105"/>
      <c r="AE436" s="105"/>
      <c r="AF436" s="106"/>
      <c r="AG436" s="107"/>
    </row>
    <row r="437" spans="1:33" s="31" customFormat="1" ht="17.25" customHeight="1">
      <c r="A437" s="99"/>
      <c r="B437" s="100" t="s">
        <v>147</v>
      </c>
      <c r="C437" s="150"/>
      <c r="D437" s="101"/>
      <c r="E437" s="235"/>
      <c r="F437" s="102"/>
      <c r="G437" s="102"/>
      <c r="H437" s="102"/>
      <c r="I437" s="102"/>
      <c r="J437" s="102"/>
      <c r="K437" s="99"/>
      <c r="L437" s="103"/>
      <c r="M437" s="182"/>
      <c r="N437" s="91" t="e">
        <f>M437*VLOOKUP($L437,#REF!,6,0)</f>
        <v>#REF!</v>
      </c>
      <c r="O437" s="90" t="e">
        <f t="shared" si="37"/>
        <v>#REF!</v>
      </c>
      <c r="P437" s="92" t="e">
        <f>VLOOKUP(L437,#REF!,3,0)</f>
        <v>#REF!</v>
      </c>
      <c r="Q437" s="93" t="e">
        <f t="shared" si="38"/>
        <v>#REF!</v>
      </c>
      <c r="R437" s="92" t="e">
        <f>VLOOKUP(L437,#REF!,4,0)</f>
        <v>#REF!</v>
      </c>
      <c r="S437" s="93" t="e">
        <f t="shared" si="39"/>
        <v>#REF!</v>
      </c>
      <c r="T437" s="93" t="e">
        <f t="shared" si="40"/>
        <v>#REF!</v>
      </c>
      <c r="U437" s="93" t="e">
        <f t="shared" si="41"/>
        <v>#REF!</v>
      </c>
      <c r="V437" s="93" t="e">
        <f t="shared" si="42"/>
        <v>#REF!</v>
      </c>
      <c r="W437" s="105"/>
      <c r="X437" s="94"/>
      <c r="Y437" s="105"/>
      <c r="Z437" s="152"/>
      <c r="AA437" s="152"/>
      <c r="AB437" s="94"/>
      <c r="AC437" s="94"/>
      <c r="AD437" s="105"/>
      <c r="AE437" s="105"/>
      <c r="AF437" s="106"/>
      <c r="AG437" s="107"/>
    </row>
    <row r="438" spans="1:33" s="31" customFormat="1" ht="17.25" customHeight="1">
      <c r="A438" s="99"/>
      <c r="B438" s="100" t="s">
        <v>147</v>
      </c>
      <c r="C438" s="150"/>
      <c r="D438" s="101"/>
      <c r="E438" s="235"/>
      <c r="F438" s="102"/>
      <c r="G438" s="102"/>
      <c r="H438" s="102"/>
      <c r="I438" s="102"/>
      <c r="J438" s="102"/>
      <c r="K438" s="99"/>
      <c r="L438" s="103"/>
      <c r="M438" s="182"/>
      <c r="N438" s="91" t="e">
        <f>M438*VLOOKUP($L438,#REF!,6,0)</f>
        <v>#REF!</v>
      </c>
      <c r="O438" s="90" t="e">
        <f t="shared" si="37"/>
        <v>#REF!</v>
      </c>
      <c r="P438" s="92" t="e">
        <f>VLOOKUP(L438,#REF!,3,0)</f>
        <v>#REF!</v>
      </c>
      <c r="Q438" s="93" t="e">
        <f t="shared" si="38"/>
        <v>#REF!</v>
      </c>
      <c r="R438" s="92" t="e">
        <f>VLOOKUP(L438,#REF!,4,0)</f>
        <v>#REF!</v>
      </c>
      <c r="S438" s="93" t="e">
        <f t="shared" si="39"/>
        <v>#REF!</v>
      </c>
      <c r="T438" s="93" t="e">
        <f t="shared" si="40"/>
        <v>#REF!</v>
      </c>
      <c r="U438" s="93" t="e">
        <f t="shared" si="41"/>
        <v>#REF!</v>
      </c>
      <c r="V438" s="93" t="e">
        <f t="shared" si="42"/>
        <v>#REF!</v>
      </c>
      <c r="W438" s="105"/>
      <c r="X438" s="94"/>
      <c r="Y438" s="105"/>
      <c r="Z438" s="152"/>
      <c r="AA438" s="152"/>
      <c r="AB438" s="94"/>
      <c r="AC438" s="94"/>
      <c r="AD438" s="105"/>
      <c r="AE438" s="105"/>
      <c r="AF438" s="106"/>
      <c r="AG438" s="107"/>
    </row>
    <row r="439" spans="1:33" s="31" customFormat="1" ht="17.25" customHeight="1">
      <c r="A439" s="99"/>
      <c r="B439" s="100" t="s">
        <v>147</v>
      </c>
      <c r="C439" s="150"/>
      <c r="D439" s="101"/>
      <c r="E439" s="235"/>
      <c r="F439" s="102"/>
      <c r="G439" s="102"/>
      <c r="H439" s="102"/>
      <c r="I439" s="102"/>
      <c r="J439" s="102"/>
      <c r="K439" s="99"/>
      <c r="L439" s="103"/>
      <c r="M439" s="182"/>
      <c r="N439" s="91" t="e">
        <f>M439*VLOOKUP($L439,#REF!,6,0)</f>
        <v>#REF!</v>
      </c>
      <c r="O439" s="90" t="e">
        <f t="shared" si="37"/>
        <v>#REF!</v>
      </c>
      <c r="P439" s="92" t="e">
        <f>VLOOKUP(L439,#REF!,3,0)</f>
        <v>#REF!</v>
      </c>
      <c r="Q439" s="93" t="e">
        <f t="shared" si="38"/>
        <v>#REF!</v>
      </c>
      <c r="R439" s="92" t="e">
        <f>VLOOKUP(L439,#REF!,4,0)</f>
        <v>#REF!</v>
      </c>
      <c r="S439" s="93" t="e">
        <f t="shared" si="39"/>
        <v>#REF!</v>
      </c>
      <c r="T439" s="93" t="e">
        <f t="shared" si="40"/>
        <v>#REF!</v>
      </c>
      <c r="U439" s="93" t="e">
        <f t="shared" si="41"/>
        <v>#REF!</v>
      </c>
      <c r="V439" s="93" t="e">
        <f t="shared" si="42"/>
        <v>#REF!</v>
      </c>
      <c r="W439" s="105"/>
      <c r="X439" s="94"/>
      <c r="Y439" s="105"/>
      <c r="Z439" s="152"/>
      <c r="AA439" s="152"/>
      <c r="AB439" s="94"/>
      <c r="AC439" s="94"/>
      <c r="AD439" s="105"/>
      <c r="AE439" s="105"/>
      <c r="AF439" s="106"/>
      <c r="AG439" s="107"/>
    </row>
    <row r="440" spans="1:33" s="31" customFormat="1" ht="17.25" customHeight="1">
      <c r="A440" s="99"/>
      <c r="B440" s="100" t="s">
        <v>147</v>
      </c>
      <c r="C440" s="150"/>
      <c r="D440" s="101"/>
      <c r="E440" s="235"/>
      <c r="F440" s="102"/>
      <c r="G440" s="102"/>
      <c r="H440" s="102"/>
      <c r="I440" s="102"/>
      <c r="J440" s="102"/>
      <c r="K440" s="99"/>
      <c r="L440" s="103"/>
      <c r="M440" s="182"/>
      <c r="N440" s="91" t="e">
        <f>M440*VLOOKUP($L440,#REF!,6,0)</f>
        <v>#REF!</v>
      </c>
      <c r="O440" s="90" t="e">
        <f t="shared" si="37"/>
        <v>#REF!</v>
      </c>
      <c r="P440" s="92" t="e">
        <f>VLOOKUP(L440,#REF!,3,0)</f>
        <v>#REF!</v>
      </c>
      <c r="Q440" s="93" t="e">
        <f t="shared" si="38"/>
        <v>#REF!</v>
      </c>
      <c r="R440" s="92" t="e">
        <f>VLOOKUP(L440,#REF!,4,0)</f>
        <v>#REF!</v>
      </c>
      <c r="S440" s="93" t="e">
        <f t="shared" si="39"/>
        <v>#REF!</v>
      </c>
      <c r="T440" s="93" t="e">
        <f t="shared" si="40"/>
        <v>#REF!</v>
      </c>
      <c r="U440" s="93" t="e">
        <f t="shared" si="41"/>
        <v>#REF!</v>
      </c>
      <c r="V440" s="93" t="e">
        <f t="shared" si="42"/>
        <v>#REF!</v>
      </c>
      <c r="W440" s="105"/>
      <c r="X440" s="94"/>
      <c r="Y440" s="105"/>
      <c r="Z440" s="152"/>
      <c r="AA440" s="152"/>
      <c r="AB440" s="94"/>
      <c r="AC440" s="94"/>
      <c r="AD440" s="105"/>
      <c r="AE440" s="105"/>
      <c r="AF440" s="106"/>
      <c r="AG440" s="107"/>
    </row>
    <row r="441" spans="1:33" s="31" customFormat="1" ht="17.25" customHeight="1">
      <c r="A441" s="99"/>
      <c r="B441" s="100" t="s">
        <v>147</v>
      </c>
      <c r="C441" s="150"/>
      <c r="D441" s="101"/>
      <c r="E441" s="235"/>
      <c r="F441" s="102"/>
      <c r="G441" s="102"/>
      <c r="H441" s="102"/>
      <c r="I441" s="102"/>
      <c r="J441" s="102"/>
      <c r="K441" s="99"/>
      <c r="L441" s="103"/>
      <c r="M441" s="182"/>
      <c r="N441" s="91" t="e">
        <f>M441*VLOOKUP($L441,#REF!,6,0)</f>
        <v>#REF!</v>
      </c>
      <c r="O441" s="90" t="e">
        <f t="shared" si="37"/>
        <v>#REF!</v>
      </c>
      <c r="P441" s="92" t="e">
        <f>VLOOKUP(L441,#REF!,3,0)</f>
        <v>#REF!</v>
      </c>
      <c r="Q441" s="93" t="e">
        <f t="shared" si="38"/>
        <v>#REF!</v>
      </c>
      <c r="R441" s="92" t="e">
        <f>VLOOKUP(L441,#REF!,4,0)</f>
        <v>#REF!</v>
      </c>
      <c r="S441" s="93" t="e">
        <f t="shared" si="39"/>
        <v>#REF!</v>
      </c>
      <c r="T441" s="93" t="e">
        <f t="shared" si="40"/>
        <v>#REF!</v>
      </c>
      <c r="U441" s="93" t="e">
        <f t="shared" si="41"/>
        <v>#REF!</v>
      </c>
      <c r="V441" s="93" t="e">
        <f t="shared" si="42"/>
        <v>#REF!</v>
      </c>
      <c r="W441" s="105"/>
      <c r="X441" s="94"/>
      <c r="Y441" s="105"/>
      <c r="Z441" s="152"/>
      <c r="AA441" s="152"/>
      <c r="AB441" s="94"/>
      <c r="AC441" s="94"/>
      <c r="AD441" s="105"/>
      <c r="AE441" s="105"/>
      <c r="AF441" s="106"/>
      <c r="AG441" s="107"/>
    </row>
    <row r="442" spans="1:33" s="31" customFormat="1" ht="17.25" customHeight="1">
      <c r="A442" s="99"/>
      <c r="B442" s="100" t="s">
        <v>147</v>
      </c>
      <c r="C442" s="150"/>
      <c r="D442" s="101"/>
      <c r="E442" s="235"/>
      <c r="F442" s="102"/>
      <c r="G442" s="102"/>
      <c r="H442" s="102"/>
      <c r="I442" s="102"/>
      <c r="J442" s="102"/>
      <c r="K442" s="99"/>
      <c r="L442" s="103"/>
      <c r="M442" s="182"/>
      <c r="N442" s="91" t="e">
        <f>M442*VLOOKUP($L442,#REF!,6,0)</f>
        <v>#REF!</v>
      </c>
      <c r="O442" s="90" t="e">
        <f t="shared" si="37"/>
        <v>#REF!</v>
      </c>
      <c r="P442" s="92" t="e">
        <f>VLOOKUP(L442,#REF!,3,0)</f>
        <v>#REF!</v>
      </c>
      <c r="Q442" s="93" t="e">
        <f t="shared" si="38"/>
        <v>#REF!</v>
      </c>
      <c r="R442" s="92" t="e">
        <f>VLOOKUP(L442,#REF!,4,0)</f>
        <v>#REF!</v>
      </c>
      <c r="S442" s="93" t="e">
        <f t="shared" si="39"/>
        <v>#REF!</v>
      </c>
      <c r="T442" s="93" t="e">
        <f t="shared" si="40"/>
        <v>#REF!</v>
      </c>
      <c r="U442" s="93" t="e">
        <f t="shared" si="41"/>
        <v>#REF!</v>
      </c>
      <c r="V442" s="93" t="e">
        <f t="shared" si="42"/>
        <v>#REF!</v>
      </c>
      <c r="W442" s="105"/>
      <c r="X442" s="94"/>
      <c r="Y442" s="105"/>
      <c r="Z442" s="152"/>
      <c r="AA442" s="152"/>
      <c r="AB442" s="94"/>
      <c r="AC442" s="94"/>
      <c r="AD442" s="105"/>
      <c r="AE442" s="105"/>
      <c r="AF442" s="106"/>
      <c r="AG442" s="107"/>
    </row>
    <row r="443" spans="1:33" s="31" customFormat="1" ht="17.25" customHeight="1">
      <c r="A443" s="99"/>
      <c r="B443" s="100" t="s">
        <v>147</v>
      </c>
      <c r="C443" s="150"/>
      <c r="D443" s="101"/>
      <c r="E443" s="235"/>
      <c r="F443" s="102"/>
      <c r="G443" s="102"/>
      <c r="H443" s="102"/>
      <c r="I443" s="102"/>
      <c r="J443" s="102"/>
      <c r="K443" s="99"/>
      <c r="L443" s="103"/>
      <c r="M443" s="182"/>
      <c r="N443" s="91" t="e">
        <f>M443*VLOOKUP($L443,#REF!,6,0)</f>
        <v>#REF!</v>
      </c>
      <c r="O443" s="90" t="e">
        <f t="shared" si="37"/>
        <v>#REF!</v>
      </c>
      <c r="P443" s="92" t="e">
        <f>VLOOKUP(L443,#REF!,3,0)</f>
        <v>#REF!</v>
      </c>
      <c r="Q443" s="93" t="e">
        <f t="shared" si="38"/>
        <v>#REF!</v>
      </c>
      <c r="R443" s="92" t="e">
        <f>VLOOKUP(L443,#REF!,4,0)</f>
        <v>#REF!</v>
      </c>
      <c r="S443" s="93" t="e">
        <f t="shared" si="39"/>
        <v>#REF!</v>
      </c>
      <c r="T443" s="93" t="e">
        <f t="shared" si="40"/>
        <v>#REF!</v>
      </c>
      <c r="U443" s="93" t="e">
        <f t="shared" si="41"/>
        <v>#REF!</v>
      </c>
      <c r="V443" s="93" t="e">
        <f t="shared" si="42"/>
        <v>#REF!</v>
      </c>
      <c r="W443" s="105"/>
      <c r="X443" s="94"/>
      <c r="Y443" s="105"/>
      <c r="Z443" s="152"/>
      <c r="AA443" s="152"/>
      <c r="AB443" s="94"/>
      <c r="AC443" s="94"/>
      <c r="AD443" s="105"/>
      <c r="AE443" s="105"/>
      <c r="AF443" s="106"/>
      <c r="AG443" s="107"/>
    </row>
    <row r="444" spans="1:33" s="31" customFormat="1" ht="17.25" customHeight="1">
      <c r="A444" s="99"/>
      <c r="B444" s="100" t="s">
        <v>147</v>
      </c>
      <c r="C444" s="150"/>
      <c r="D444" s="101"/>
      <c r="E444" s="235"/>
      <c r="F444" s="102"/>
      <c r="G444" s="102"/>
      <c r="H444" s="102"/>
      <c r="I444" s="102"/>
      <c r="J444" s="102"/>
      <c r="K444" s="99"/>
      <c r="L444" s="103"/>
      <c r="M444" s="182"/>
      <c r="N444" s="91" t="e">
        <f>M444*VLOOKUP($L444,#REF!,6,0)</f>
        <v>#REF!</v>
      </c>
      <c r="O444" s="90" t="e">
        <f t="shared" si="37"/>
        <v>#REF!</v>
      </c>
      <c r="P444" s="92" t="e">
        <f>VLOOKUP(L444,#REF!,3,0)</f>
        <v>#REF!</v>
      </c>
      <c r="Q444" s="93" t="e">
        <f t="shared" si="38"/>
        <v>#REF!</v>
      </c>
      <c r="R444" s="92" t="e">
        <f>VLOOKUP(L444,#REF!,4,0)</f>
        <v>#REF!</v>
      </c>
      <c r="S444" s="93" t="e">
        <f t="shared" si="39"/>
        <v>#REF!</v>
      </c>
      <c r="T444" s="93" t="e">
        <f t="shared" si="40"/>
        <v>#REF!</v>
      </c>
      <c r="U444" s="93" t="e">
        <f t="shared" si="41"/>
        <v>#REF!</v>
      </c>
      <c r="V444" s="93" t="e">
        <f t="shared" si="42"/>
        <v>#REF!</v>
      </c>
      <c r="W444" s="105"/>
      <c r="X444" s="94"/>
      <c r="Y444" s="105"/>
      <c r="Z444" s="152"/>
      <c r="AA444" s="152"/>
      <c r="AB444" s="94"/>
      <c r="AC444" s="94"/>
      <c r="AD444" s="105"/>
      <c r="AE444" s="105"/>
      <c r="AF444" s="106"/>
      <c r="AG444" s="107"/>
    </row>
    <row r="445" spans="1:33" s="31" customFormat="1" ht="17.25" customHeight="1">
      <c r="A445" s="99"/>
      <c r="B445" s="100" t="s">
        <v>147</v>
      </c>
      <c r="C445" s="150"/>
      <c r="D445" s="101"/>
      <c r="E445" s="235"/>
      <c r="F445" s="102"/>
      <c r="G445" s="102"/>
      <c r="H445" s="102"/>
      <c r="I445" s="102"/>
      <c r="J445" s="102"/>
      <c r="K445" s="99"/>
      <c r="L445" s="103"/>
      <c r="M445" s="182"/>
      <c r="N445" s="91" t="e">
        <f>M445*VLOOKUP($L445,#REF!,6,0)</f>
        <v>#REF!</v>
      </c>
      <c r="O445" s="90" t="e">
        <f t="shared" si="37"/>
        <v>#REF!</v>
      </c>
      <c r="P445" s="92" t="e">
        <f>VLOOKUP(L445,#REF!,3,0)</f>
        <v>#REF!</v>
      </c>
      <c r="Q445" s="93" t="e">
        <f t="shared" si="38"/>
        <v>#REF!</v>
      </c>
      <c r="R445" s="92" t="e">
        <f>VLOOKUP(L445,#REF!,4,0)</f>
        <v>#REF!</v>
      </c>
      <c r="S445" s="93" t="e">
        <f t="shared" si="39"/>
        <v>#REF!</v>
      </c>
      <c r="T445" s="93" t="e">
        <f t="shared" si="40"/>
        <v>#REF!</v>
      </c>
      <c r="U445" s="93" t="e">
        <f t="shared" si="41"/>
        <v>#REF!</v>
      </c>
      <c r="V445" s="93" t="e">
        <f t="shared" si="42"/>
        <v>#REF!</v>
      </c>
      <c r="W445" s="105"/>
      <c r="X445" s="94"/>
      <c r="Y445" s="105"/>
      <c r="Z445" s="152"/>
      <c r="AA445" s="152"/>
      <c r="AB445" s="94"/>
      <c r="AC445" s="94"/>
      <c r="AD445" s="105"/>
      <c r="AE445" s="105"/>
      <c r="AF445" s="106"/>
      <c r="AG445" s="107"/>
    </row>
    <row r="446" spans="1:33" s="40" customFormat="1" ht="17.25" customHeight="1">
      <c r="A446" s="99"/>
      <c r="B446" s="100" t="s">
        <v>147</v>
      </c>
      <c r="C446" s="150"/>
      <c r="D446" s="101"/>
      <c r="E446" s="235"/>
      <c r="F446" s="102"/>
      <c r="G446" s="102"/>
      <c r="H446" s="102"/>
      <c r="I446" s="102"/>
      <c r="J446" s="102"/>
      <c r="K446" s="99"/>
      <c r="L446" s="103"/>
      <c r="M446" s="182"/>
      <c r="N446" s="91" t="e">
        <f>M446*VLOOKUP($L446,#REF!,6,0)</f>
        <v>#REF!</v>
      </c>
      <c r="O446" s="90" t="e">
        <f t="shared" si="37"/>
        <v>#REF!</v>
      </c>
      <c r="P446" s="92" t="e">
        <f>VLOOKUP(L446,#REF!,3,0)</f>
        <v>#REF!</v>
      </c>
      <c r="Q446" s="93" t="e">
        <f t="shared" si="38"/>
        <v>#REF!</v>
      </c>
      <c r="R446" s="92" t="e">
        <f>VLOOKUP(L446,#REF!,4,0)</f>
        <v>#REF!</v>
      </c>
      <c r="S446" s="93" t="e">
        <f t="shared" si="39"/>
        <v>#REF!</v>
      </c>
      <c r="T446" s="93" t="e">
        <f t="shared" si="40"/>
        <v>#REF!</v>
      </c>
      <c r="U446" s="93" t="e">
        <f t="shared" si="41"/>
        <v>#REF!</v>
      </c>
      <c r="V446" s="93" t="e">
        <f t="shared" si="42"/>
        <v>#REF!</v>
      </c>
      <c r="W446" s="105"/>
      <c r="X446" s="94"/>
      <c r="Y446" s="105"/>
      <c r="Z446" s="152"/>
      <c r="AA446" s="152"/>
      <c r="AB446" s="94"/>
      <c r="AC446" s="94"/>
      <c r="AD446" s="105"/>
      <c r="AE446" s="105"/>
      <c r="AF446" s="106"/>
      <c r="AG446" s="107"/>
    </row>
    <row r="447" spans="1:33" s="40" customFormat="1" ht="17.25" customHeight="1">
      <c r="A447" s="99"/>
      <c r="B447" s="100" t="s">
        <v>147</v>
      </c>
      <c r="C447" s="150"/>
      <c r="D447" s="101"/>
      <c r="E447" s="235"/>
      <c r="F447" s="102"/>
      <c r="G447" s="102"/>
      <c r="H447" s="102"/>
      <c r="I447" s="102"/>
      <c r="J447" s="102"/>
      <c r="K447" s="99"/>
      <c r="L447" s="103"/>
      <c r="M447" s="182"/>
      <c r="N447" s="91" t="e">
        <f>M447*VLOOKUP($L447,#REF!,6,0)</f>
        <v>#REF!</v>
      </c>
      <c r="O447" s="90" t="e">
        <f t="shared" si="37"/>
        <v>#REF!</v>
      </c>
      <c r="P447" s="92" t="e">
        <f>VLOOKUP(L447,#REF!,3,0)</f>
        <v>#REF!</v>
      </c>
      <c r="Q447" s="93" t="e">
        <f t="shared" si="38"/>
        <v>#REF!</v>
      </c>
      <c r="R447" s="92" t="e">
        <f>VLOOKUP(L447,#REF!,4,0)</f>
        <v>#REF!</v>
      </c>
      <c r="S447" s="93" t="e">
        <f t="shared" si="39"/>
        <v>#REF!</v>
      </c>
      <c r="T447" s="93" t="e">
        <f t="shared" si="40"/>
        <v>#REF!</v>
      </c>
      <c r="U447" s="93" t="e">
        <f t="shared" si="41"/>
        <v>#REF!</v>
      </c>
      <c r="V447" s="93" t="e">
        <f t="shared" si="42"/>
        <v>#REF!</v>
      </c>
      <c r="W447" s="105"/>
      <c r="X447" s="94"/>
      <c r="Y447" s="105"/>
      <c r="Z447" s="152"/>
      <c r="AA447" s="152"/>
      <c r="AB447" s="94"/>
      <c r="AC447" s="94"/>
      <c r="AD447" s="105"/>
      <c r="AE447" s="105"/>
      <c r="AF447" s="106"/>
      <c r="AG447" s="107"/>
    </row>
    <row r="448" spans="1:33" s="31" customFormat="1" ht="17.25" customHeight="1">
      <c r="A448" s="99"/>
      <c r="B448" s="100" t="s">
        <v>147</v>
      </c>
      <c r="C448" s="150"/>
      <c r="D448" s="101"/>
      <c r="E448" s="235"/>
      <c r="F448" s="102"/>
      <c r="G448" s="105"/>
      <c r="H448" s="102"/>
      <c r="I448" s="102"/>
      <c r="J448" s="102"/>
      <c r="K448" s="99"/>
      <c r="L448" s="103"/>
      <c r="M448" s="182"/>
      <c r="N448" s="91" t="e">
        <f>M448*VLOOKUP($L448,#REF!,6,0)</f>
        <v>#REF!</v>
      </c>
      <c r="O448" s="90" t="e">
        <f t="shared" si="37"/>
        <v>#REF!</v>
      </c>
      <c r="P448" s="92" t="e">
        <f>VLOOKUP(L448,#REF!,3,0)</f>
        <v>#REF!</v>
      </c>
      <c r="Q448" s="93" t="e">
        <f t="shared" si="38"/>
        <v>#REF!</v>
      </c>
      <c r="R448" s="92" t="e">
        <f>VLOOKUP(L448,#REF!,4,0)</f>
        <v>#REF!</v>
      </c>
      <c r="S448" s="93" t="e">
        <f t="shared" si="39"/>
        <v>#REF!</v>
      </c>
      <c r="T448" s="93" t="e">
        <f t="shared" si="40"/>
        <v>#REF!</v>
      </c>
      <c r="U448" s="93" t="e">
        <f t="shared" si="41"/>
        <v>#REF!</v>
      </c>
      <c r="V448" s="93" t="e">
        <f t="shared" si="42"/>
        <v>#REF!</v>
      </c>
      <c r="W448" s="105"/>
      <c r="X448" s="94"/>
      <c r="Y448" s="105"/>
      <c r="Z448" s="152"/>
      <c r="AA448" s="152"/>
      <c r="AB448" s="94"/>
      <c r="AC448" s="94"/>
      <c r="AD448" s="105"/>
      <c r="AE448" s="105"/>
      <c r="AF448" s="106"/>
      <c r="AG448" s="107"/>
    </row>
    <row r="449" spans="1:33" s="31" customFormat="1" ht="17.25" customHeight="1">
      <c r="A449" s="99"/>
      <c r="B449" s="100" t="s">
        <v>147</v>
      </c>
      <c r="C449" s="150"/>
      <c r="D449" s="101"/>
      <c r="E449" s="235"/>
      <c r="F449" s="102"/>
      <c r="G449" s="102"/>
      <c r="H449" s="102"/>
      <c r="I449" s="102"/>
      <c r="J449" s="102"/>
      <c r="K449" s="99"/>
      <c r="L449" s="103"/>
      <c r="M449" s="182"/>
      <c r="N449" s="91" t="e">
        <f>M449*VLOOKUP($L449,#REF!,6,0)</f>
        <v>#REF!</v>
      </c>
      <c r="O449" s="90" t="e">
        <f t="shared" si="37"/>
        <v>#REF!</v>
      </c>
      <c r="P449" s="92" t="e">
        <f>VLOOKUP(L449,#REF!,3,0)</f>
        <v>#REF!</v>
      </c>
      <c r="Q449" s="93" t="e">
        <f t="shared" si="38"/>
        <v>#REF!</v>
      </c>
      <c r="R449" s="92" t="e">
        <f>VLOOKUP(L449,#REF!,4,0)</f>
        <v>#REF!</v>
      </c>
      <c r="S449" s="93" t="e">
        <f t="shared" si="39"/>
        <v>#REF!</v>
      </c>
      <c r="T449" s="93" t="e">
        <f t="shared" si="40"/>
        <v>#REF!</v>
      </c>
      <c r="U449" s="93" t="e">
        <f t="shared" si="41"/>
        <v>#REF!</v>
      </c>
      <c r="V449" s="93" t="e">
        <f t="shared" si="42"/>
        <v>#REF!</v>
      </c>
      <c r="W449" s="105"/>
      <c r="X449" s="94"/>
      <c r="Y449" s="105"/>
      <c r="Z449" s="152"/>
      <c r="AA449" s="152"/>
      <c r="AB449" s="94"/>
      <c r="AC449" s="94"/>
      <c r="AD449" s="105"/>
      <c r="AE449" s="105"/>
      <c r="AF449" s="106"/>
      <c r="AG449" s="107"/>
    </row>
    <row r="450" spans="1:33" s="31" customFormat="1" ht="17.25" customHeight="1">
      <c r="A450" s="99"/>
      <c r="B450" s="100" t="s">
        <v>147</v>
      </c>
      <c r="C450" s="150"/>
      <c r="D450" s="101"/>
      <c r="E450" s="235"/>
      <c r="F450" s="102"/>
      <c r="G450" s="102"/>
      <c r="H450" s="102"/>
      <c r="I450" s="102"/>
      <c r="J450" s="102"/>
      <c r="K450" s="99"/>
      <c r="L450" s="103"/>
      <c r="M450" s="182"/>
      <c r="N450" s="91" t="e">
        <f>M450*VLOOKUP($L450,#REF!,6,0)</f>
        <v>#REF!</v>
      </c>
      <c r="O450" s="90" t="e">
        <f t="shared" si="37"/>
        <v>#REF!</v>
      </c>
      <c r="P450" s="92" t="e">
        <f>VLOOKUP(L450,#REF!,3,0)</f>
        <v>#REF!</v>
      </c>
      <c r="Q450" s="93" t="e">
        <f t="shared" si="38"/>
        <v>#REF!</v>
      </c>
      <c r="R450" s="92" t="e">
        <f>VLOOKUP(L450,#REF!,4,0)</f>
        <v>#REF!</v>
      </c>
      <c r="S450" s="93" t="e">
        <f t="shared" si="39"/>
        <v>#REF!</v>
      </c>
      <c r="T450" s="93" t="e">
        <f t="shared" si="40"/>
        <v>#REF!</v>
      </c>
      <c r="U450" s="93" t="e">
        <f t="shared" si="41"/>
        <v>#REF!</v>
      </c>
      <c r="V450" s="93" t="e">
        <f t="shared" si="42"/>
        <v>#REF!</v>
      </c>
      <c r="W450" s="105"/>
      <c r="X450" s="94"/>
      <c r="Y450" s="105"/>
      <c r="Z450" s="152"/>
      <c r="AA450" s="152"/>
      <c r="AB450" s="94"/>
      <c r="AC450" s="94"/>
      <c r="AD450" s="105"/>
      <c r="AE450" s="105"/>
      <c r="AF450" s="106"/>
      <c r="AG450" s="107"/>
    </row>
    <row r="451" spans="1:33" s="31" customFormat="1" ht="17.25" customHeight="1">
      <c r="A451" s="99"/>
      <c r="B451" s="100" t="s">
        <v>147</v>
      </c>
      <c r="C451" s="150"/>
      <c r="D451" s="101"/>
      <c r="E451" s="235"/>
      <c r="F451" s="102"/>
      <c r="G451" s="102"/>
      <c r="H451" s="102"/>
      <c r="I451" s="102"/>
      <c r="J451" s="102"/>
      <c r="K451" s="99"/>
      <c r="L451" s="103"/>
      <c r="M451" s="182"/>
      <c r="N451" s="91" t="e">
        <f>M451*VLOOKUP($L451,#REF!,6,0)</f>
        <v>#REF!</v>
      </c>
      <c r="O451" s="90" t="e">
        <f t="shared" si="37"/>
        <v>#REF!</v>
      </c>
      <c r="P451" s="92" t="e">
        <f>VLOOKUP(L451,#REF!,3,0)</f>
        <v>#REF!</v>
      </c>
      <c r="Q451" s="93" t="e">
        <f t="shared" si="38"/>
        <v>#REF!</v>
      </c>
      <c r="R451" s="92" t="e">
        <f>VLOOKUP(L451,#REF!,4,0)</f>
        <v>#REF!</v>
      </c>
      <c r="S451" s="93" t="e">
        <f t="shared" si="39"/>
        <v>#REF!</v>
      </c>
      <c r="T451" s="93" t="e">
        <f t="shared" si="40"/>
        <v>#REF!</v>
      </c>
      <c r="U451" s="93" t="e">
        <f t="shared" si="41"/>
        <v>#REF!</v>
      </c>
      <c r="V451" s="93" t="e">
        <f t="shared" si="42"/>
        <v>#REF!</v>
      </c>
      <c r="W451" s="105"/>
      <c r="X451" s="94"/>
      <c r="Y451" s="105"/>
      <c r="Z451" s="152"/>
      <c r="AA451" s="152"/>
      <c r="AB451" s="94"/>
      <c r="AC451" s="94"/>
      <c r="AD451" s="105"/>
      <c r="AE451" s="105"/>
      <c r="AF451" s="106"/>
      <c r="AG451" s="107"/>
    </row>
    <row r="452" spans="1:33" s="43" customFormat="1" ht="17.25" customHeight="1">
      <c r="A452" s="99"/>
      <c r="B452" s="110" t="s">
        <v>147</v>
      </c>
      <c r="C452" s="150"/>
      <c r="D452" s="101"/>
      <c r="E452" s="235"/>
      <c r="F452" s="111"/>
      <c r="G452" s="111"/>
      <c r="H452" s="111"/>
      <c r="I452" s="111"/>
      <c r="J452" s="111"/>
      <c r="K452" s="99"/>
      <c r="L452" s="103"/>
      <c r="M452" s="182"/>
      <c r="N452" s="91" t="e">
        <f>M452*VLOOKUP($L452,#REF!,6,0)</f>
        <v>#REF!</v>
      </c>
      <c r="O452" s="90" t="e">
        <f t="shared" si="37"/>
        <v>#REF!</v>
      </c>
      <c r="P452" s="92" t="e">
        <f>VLOOKUP(L452,#REF!,3,0)</f>
        <v>#REF!</v>
      </c>
      <c r="Q452" s="93" t="e">
        <f t="shared" si="38"/>
        <v>#REF!</v>
      </c>
      <c r="R452" s="92" t="e">
        <f>VLOOKUP(L452,#REF!,4,0)</f>
        <v>#REF!</v>
      </c>
      <c r="S452" s="93" t="e">
        <f t="shared" si="39"/>
        <v>#REF!</v>
      </c>
      <c r="T452" s="93" t="e">
        <f t="shared" si="40"/>
        <v>#REF!</v>
      </c>
      <c r="U452" s="93" t="e">
        <f t="shared" si="41"/>
        <v>#REF!</v>
      </c>
      <c r="V452" s="93" t="e">
        <f t="shared" si="42"/>
        <v>#REF!</v>
      </c>
      <c r="W452" s="112"/>
      <c r="X452" s="94"/>
      <c r="Y452" s="112"/>
      <c r="Z452" s="152"/>
      <c r="AA452" s="152"/>
      <c r="AB452" s="94"/>
      <c r="AC452" s="94"/>
      <c r="AD452" s="112"/>
      <c r="AE452" s="112"/>
      <c r="AF452" s="113"/>
      <c r="AG452" s="114"/>
    </row>
    <row r="453" spans="1:33" s="41" customFormat="1" ht="17.25" customHeight="1">
      <c r="A453" s="99"/>
      <c r="B453" s="85" t="s">
        <v>147</v>
      </c>
      <c r="C453" s="150"/>
      <c r="D453" s="101"/>
      <c r="E453" s="235"/>
      <c r="F453" s="88"/>
      <c r="G453" s="88"/>
      <c r="H453" s="88"/>
      <c r="I453" s="88"/>
      <c r="J453" s="88"/>
      <c r="K453" s="99"/>
      <c r="L453" s="103"/>
      <c r="M453" s="182"/>
      <c r="N453" s="91" t="e">
        <f>M453*VLOOKUP($L453,#REF!,6,0)</f>
        <v>#REF!</v>
      </c>
      <c r="O453" s="90" t="e">
        <f t="shared" si="37"/>
        <v>#REF!</v>
      </c>
      <c r="P453" s="92" t="e">
        <f>VLOOKUP(L453,#REF!,3,0)</f>
        <v>#REF!</v>
      </c>
      <c r="Q453" s="93" t="e">
        <f t="shared" si="38"/>
        <v>#REF!</v>
      </c>
      <c r="R453" s="92" t="e">
        <f>VLOOKUP(L453,#REF!,4,0)</f>
        <v>#REF!</v>
      </c>
      <c r="S453" s="93" t="e">
        <f t="shared" si="39"/>
        <v>#REF!</v>
      </c>
      <c r="T453" s="93" t="e">
        <f t="shared" si="40"/>
        <v>#REF!</v>
      </c>
      <c r="U453" s="93" t="e">
        <f t="shared" si="41"/>
        <v>#REF!</v>
      </c>
      <c r="V453" s="93" t="e">
        <f t="shared" si="42"/>
        <v>#REF!</v>
      </c>
      <c r="W453" s="93"/>
      <c r="X453" s="94"/>
      <c r="Y453" s="93"/>
      <c r="Z453" s="152"/>
      <c r="AA453" s="152"/>
      <c r="AB453" s="94"/>
      <c r="AC453" s="94"/>
      <c r="AD453" s="105"/>
      <c r="AE453" s="105"/>
      <c r="AF453" s="95"/>
      <c r="AG453" s="96"/>
    </row>
    <row r="454" spans="1:33" s="31" customFormat="1" ht="17.25" customHeight="1">
      <c r="A454" s="99"/>
      <c r="B454" s="100" t="s">
        <v>147</v>
      </c>
      <c r="C454" s="150"/>
      <c r="D454" s="101"/>
      <c r="E454" s="235"/>
      <c r="F454" s="102"/>
      <c r="G454" s="102"/>
      <c r="H454" s="102"/>
      <c r="I454" s="102"/>
      <c r="J454" s="102"/>
      <c r="K454" s="99"/>
      <c r="L454" s="103"/>
      <c r="M454" s="220"/>
      <c r="N454" s="91" t="e">
        <f>M454*VLOOKUP($L454,#REF!,6,0)</f>
        <v>#REF!</v>
      </c>
      <c r="O454" s="90" t="e">
        <f t="shared" si="37"/>
        <v>#REF!</v>
      </c>
      <c r="P454" s="92" t="e">
        <f>VLOOKUP(L454,#REF!,3,0)</f>
        <v>#REF!</v>
      </c>
      <c r="Q454" s="93" t="e">
        <f t="shared" si="38"/>
        <v>#REF!</v>
      </c>
      <c r="R454" s="92" t="e">
        <f>VLOOKUP(L454,#REF!,4,0)</f>
        <v>#REF!</v>
      </c>
      <c r="S454" s="93" t="e">
        <f t="shared" si="39"/>
        <v>#REF!</v>
      </c>
      <c r="T454" s="93" t="e">
        <f t="shared" si="40"/>
        <v>#REF!</v>
      </c>
      <c r="U454" s="93" t="e">
        <f t="shared" si="41"/>
        <v>#REF!</v>
      </c>
      <c r="V454" s="93" t="e">
        <f t="shared" si="42"/>
        <v>#REF!</v>
      </c>
      <c r="W454" s="105"/>
      <c r="X454" s="94"/>
      <c r="Y454" s="105"/>
      <c r="Z454" s="152"/>
      <c r="AA454" s="152"/>
      <c r="AB454" s="94"/>
      <c r="AC454" s="94"/>
      <c r="AD454" s="105"/>
      <c r="AE454" s="105"/>
      <c r="AF454" s="106"/>
      <c r="AG454" s="107"/>
    </row>
    <row r="455" spans="1:33" s="31" customFormat="1" ht="17.25" customHeight="1">
      <c r="A455" s="99"/>
      <c r="B455" s="100" t="s">
        <v>147</v>
      </c>
      <c r="C455" s="150"/>
      <c r="D455" s="101"/>
      <c r="E455" s="235"/>
      <c r="F455" s="102"/>
      <c r="G455" s="102"/>
      <c r="H455" s="102"/>
      <c r="I455" s="102"/>
      <c r="J455" s="102"/>
      <c r="K455" s="99"/>
      <c r="L455" s="103"/>
      <c r="M455" s="220"/>
      <c r="N455" s="91" t="e">
        <f>M455*VLOOKUP($L455,#REF!,6,0)</f>
        <v>#REF!</v>
      </c>
      <c r="O455" s="90" t="e">
        <f t="shared" ref="O455:O518" si="43">M455+N455</f>
        <v>#REF!</v>
      </c>
      <c r="P455" s="92" t="e">
        <f>VLOOKUP(L455,#REF!,3,0)</f>
        <v>#REF!</v>
      </c>
      <c r="Q455" s="93" t="e">
        <f t="shared" ref="Q455:Q518" si="44">ROUND(P455*M455,0)</f>
        <v>#REF!</v>
      </c>
      <c r="R455" s="92" t="e">
        <f>VLOOKUP(L455,#REF!,4,0)</f>
        <v>#REF!</v>
      </c>
      <c r="S455" s="93" t="e">
        <f t="shared" ref="S455:S518" si="45">ROUND(R455*M455,0)</f>
        <v>#REF!</v>
      </c>
      <c r="T455" s="93" t="e">
        <f t="shared" ref="T455:T518" si="46">ROUND(Q455*5%,0)</f>
        <v>#REF!</v>
      </c>
      <c r="U455" s="93" t="e">
        <f t="shared" ref="U455:U518" si="47">ROUND(S455*10%,0)</f>
        <v>#REF!</v>
      </c>
      <c r="V455" s="93" t="e">
        <f t="shared" ref="V455:V518" si="48">O455-Q455-S455+T455+U455</f>
        <v>#REF!</v>
      </c>
      <c r="W455" s="105"/>
      <c r="X455" s="94"/>
      <c r="Y455" s="105"/>
      <c r="Z455" s="152"/>
      <c r="AA455" s="152"/>
      <c r="AB455" s="94"/>
      <c r="AC455" s="94"/>
      <c r="AD455" s="105"/>
      <c r="AE455" s="105"/>
      <c r="AF455" s="106"/>
      <c r="AG455" s="107"/>
    </row>
    <row r="456" spans="1:33" s="31" customFormat="1" ht="17.25" customHeight="1">
      <c r="A456" s="99"/>
      <c r="B456" s="100" t="s">
        <v>147</v>
      </c>
      <c r="C456" s="150"/>
      <c r="D456" s="101"/>
      <c r="E456" s="235"/>
      <c r="F456" s="102"/>
      <c r="G456" s="102"/>
      <c r="H456" s="102"/>
      <c r="I456" s="102"/>
      <c r="J456" s="102"/>
      <c r="K456" s="99"/>
      <c r="L456" s="103"/>
      <c r="M456" s="182"/>
      <c r="N456" s="91" t="e">
        <f>M456*VLOOKUP($L456,#REF!,6,0)</f>
        <v>#REF!</v>
      </c>
      <c r="O456" s="90" t="e">
        <f t="shared" si="43"/>
        <v>#REF!</v>
      </c>
      <c r="P456" s="92" t="e">
        <f>VLOOKUP(L456,#REF!,3,0)</f>
        <v>#REF!</v>
      </c>
      <c r="Q456" s="93" t="e">
        <f t="shared" si="44"/>
        <v>#REF!</v>
      </c>
      <c r="R456" s="92" t="e">
        <f>VLOOKUP(L456,#REF!,4,0)</f>
        <v>#REF!</v>
      </c>
      <c r="S456" s="93" t="e">
        <f t="shared" si="45"/>
        <v>#REF!</v>
      </c>
      <c r="T456" s="93" t="e">
        <f t="shared" si="46"/>
        <v>#REF!</v>
      </c>
      <c r="U456" s="93" t="e">
        <f t="shared" si="47"/>
        <v>#REF!</v>
      </c>
      <c r="V456" s="93" t="e">
        <f t="shared" si="48"/>
        <v>#REF!</v>
      </c>
      <c r="W456" s="105"/>
      <c r="X456" s="94"/>
      <c r="Y456" s="105"/>
      <c r="Z456" s="152"/>
      <c r="AA456" s="152"/>
      <c r="AB456" s="94"/>
      <c r="AC456" s="94"/>
      <c r="AD456" s="105"/>
      <c r="AE456" s="105"/>
      <c r="AF456" s="106"/>
      <c r="AG456" s="107"/>
    </row>
    <row r="457" spans="1:33" s="31" customFormat="1" ht="17.25" customHeight="1">
      <c r="A457" s="99"/>
      <c r="B457" s="100" t="s">
        <v>147</v>
      </c>
      <c r="C457" s="150"/>
      <c r="D457" s="101"/>
      <c r="E457" s="235"/>
      <c r="F457" s="102"/>
      <c r="G457" s="102"/>
      <c r="H457" s="102"/>
      <c r="I457" s="102"/>
      <c r="J457" s="102"/>
      <c r="K457" s="99"/>
      <c r="L457" s="103"/>
      <c r="M457" s="182"/>
      <c r="N457" s="91" t="e">
        <f>M457*VLOOKUP($L457,#REF!,6,0)</f>
        <v>#REF!</v>
      </c>
      <c r="O457" s="90" t="e">
        <f t="shared" si="43"/>
        <v>#REF!</v>
      </c>
      <c r="P457" s="92" t="e">
        <f>VLOOKUP(L457,#REF!,3,0)</f>
        <v>#REF!</v>
      </c>
      <c r="Q457" s="93" t="e">
        <f t="shared" si="44"/>
        <v>#REF!</v>
      </c>
      <c r="R457" s="92" t="e">
        <f>VLOOKUP(L457,#REF!,4,0)</f>
        <v>#REF!</v>
      </c>
      <c r="S457" s="93" t="e">
        <f t="shared" si="45"/>
        <v>#REF!</v>
      </c>
      <c r="T457" s="93" t="e">
        <f t="shared" si="46"/>
        <v>#REF!</v>
      </c>
      <c r="U457" s="93" t="e">
        <f t="shared" si="47"/>
        <v>#REF!</v>
      </c>
      <c r="V457" s="93" t="e">
        <f t="shared" si="48"/>
        <v>#REF!</v>
      </c>
      <c r="W457" s="105"/>
      <c r="X457" s="94"/>
      <c r="Y457" s="105"/>
      <c r="Z457" s="152"/>
      <c r="AA457" s="152"/>
      <c r="AB457" s="94"/>
      <c r="AC457" s="94"/>
      <c r="AD457" s="105"/>
      <c r="AE457" s="105"/>
      <c r="AF457" s="106"/>
      <c r="AG457" s="107"/>
    </row>
    <row r="458" spans="1:33" s="31" customFormat="1" ht="17.25" customHeight="1">
      <c r="A458" s="99"/>
      <c r="B458" s="100" t="s">
        <v>147</v>
      </c>
      <c r="C458" s="150"/>
      <c r="D458" s="101"/>
      <c r="E458" s="235"/>
      <c r="F458" s="102"/>
      <c r="G458" s="102"/>
      <c r="H458" s="102"/>
      <c r="I458" s="102"/>
      <c r="J458" s="102"/>
      <c r="K458" s="99"/>
      <c r="L458" s="103"/>
      <c r="M458" s="220"/>
      <c r="N458" s="91" t="e">
        <f>M458*VLOOKUP($L458,#REF!,6,0)</f>
        <v>#REF!</v>
      </c>
      <c r="O458" s="90" t="e">
        <f t="shared" si="43"/>
        <v>#REF!</v>
      </c>
      <c r="P458" s="92" t="e">
        <f>VLOOKUP(L458,#REF!,3,0)</f>
        <v>#REF!</v>
      </c>
      <c r="Q458" s="93" t="e">
        <f t="shared" si="44"/>
        <v>#REF!</v>
      </c>
      <c r="R458" s="92" t="e">
        <f>VLOOKUP(L458,#REF!,4,0)</f>
        <v>#REF!</v>
      </c>
      <c r="S458" s="93" t="e">
        <f t="shared" si="45"/>
        <v>#REF!</v>
      </c>
      <c r="T458" s="93" t="e">
        <f t="shared" si="46"/>
        <v>#REF!</v>
      </c>
      <c r="U458" s="93" t="e">
        <f t="shared" si="47"/>
        <v>#REF!</v>
      </c>
      <c r="V458" s="93" t="e">
        <f t="shared" si="48"/>
        <v>#REF!</v>
      </c>
      <c r="W458" s="105"/>
      <c r="X458" s="94"/>
      <c r="Y458" s="105"/>
      <c r="Z458" s="152"/>
      <c r="AA458" s="152"/>
      <c r="AB458" s="94"/>
      <c r="AC458" s="94"/>
      <c r="AD458" s="105"/>
      <c r="AE458" s="105"/>
      <c r="AF458" s="106"/>
      <c r="AG458" s="107"/>
    </row>
    <row r="459" spans="1:33" s="31" customFormat="1" ht="17.25" customHeight="1">
      <c r="A459" s="99"/>
      <c r="B459" s="100" t="s">
        <v>147</v>
      </c>
      <c r="C459" s="150"/>
      <c r="D459" s="101"/>
      <c r="E459" s="235"/>
      <c r="F459" s="102"/>
      <c r="G459" s="102"/>
      <c r="H459" s="102"/>
      <c r="I459" s="102"/>
      <c r="J459" s="102"/>
      <c r="K459" s="99"/>
      <c r="L459" s="103"/>
      <c r="M459" s="220"/>
      <c r="N459" s="91" t="e">
        <f>M459*VLOOKUP($L459,#REF!,6,0)</f>
        <v>#REF!</v>
      </c>
      <c r="O459" s="90" t="e">
        <f t="shared" si="43"/>
        <v>#REF!</v>
      </c>
      <c r="P459" s="92" t="e">
        <f>VLOOKUP(L459,#REF!,3,0)</f>
        <v>#REF!</v>
      </c>
      <c r="Q459" s="93" t="e">
        <f t="shared" si="44"/>
        <v>#REF!</v>
      </c>
      <c r="R459" s="92" t="e">
        <f>VLOOKUP(L459,#REF!,4,0)</f>
        <v>#REF!</v>
      </c>
      <c r="S459" s="93" t="e">
        <f t="shared" si="45"/>
        <v>#REF!</v>
      </c>
      <c r="T459" s="93" t="e">
        <f t="shared" si="46"/>
        <v>#REF!</v>
      </c>
      <c r="U459" s="93" t="e">
        <f t="shared" si="47"/>
        <v>#REF!</v>
      </c>
      <c r="V459" s="93" t="e">
        <f t="shared" si="48"/>
        <v>#REF!</v>
      </c>
      <c r="W459" s="105"/>
      <c r="X459" s="94"/>
      <c r="Y459" s="105"/>
      <c r="Z459" s="152"/>
      <c r="AA459" s="152"/>
      <c r="AB459" s="94"/>
      <c r="AC459" s="94"/>
      <c r="AD459" s="105"/>
      <c r="AE459" s="105"/>
      <c r="AF459" s="106"/>
      <c r="AG459" s="107"/>
    </row>
    <row r="460" spans="1:33" s="31" customFormat="1" ht="17.25" customHeight="1">
      <c r="A460" s="240"/>
      <c r="B460" s="100" t="s">
        <v>147</v>
      </c>
      <c r="C460" s="150"/>
      <c r="D460" s="106"/>
      <c r="E460" s="106"/>
      <c r="F460" s="102"/>
      <c r="G460" s="102"/>
      <c r="H460" s="102"/>
      <c r="I460" s="102"/>
      <c r="J460" s="102"/>
      <c r="K460" s="240"/>
      <c r="L460" s="106"/>
      <c r="M460" s="220"/>
      <c r="N460" s="91" t="e">
        <f>M460*VLOOKUP($L460,#REF!,6,0)</f>
        <v>#REF!</v>
      </c>
      <c r="O460" s="90" t="e">
        <f t="shared" si="43"/>
        <v>#REF!</v>
      </c>
      <c r="P460" s="92" t="e">
        <f>VLOOKUP(L460,#REF!,3,0)</f>
        <v>#REF!</v>
      </c>
      <c r="Q460" s="93" t="e">
        <f t="shared" si="44"/>
        <v>#REF!</v>
      </c>
      <c r="R460" s="92" t="e">
        <f>VLOOKUP(L460,#REF!,4,0)</f>
        <v>#REF!</v>
      </c>
      <c r="S460" s="93" t="e">
        <f t="shared" si="45"/>
        <v>#REF!</v>
      </c>
      <c r="T460" s="93" t="e">
        <f t="shared" si="46"/>
        <v>#REF!</v>
      </c>
      <c r="U460" s="93" t="e">
        <f t="shared" si="47"/>
        <v>#REF!</v>
      </c>
      <c r="V460" s="93" t="e">
        <f t="shared" si="48"/>
        <v>#REF!</v>
      </c>
      <c r="W460" s="105"/>
      <c r="X460" s="152"/>
      <c r="Y460" s="105"/>
      <c r="Z460" s="152"/>
      <c r="AA460" s="152"/>
      <c r="AB460" s="94"/>
      <c r="AC460" s="94"/>
      <c r="AD460" s="105"/>
      <c r="AE460" s="105"/>
      <c r="AF460" s="106"/>
      <c r="AG460" s="107"/>
    </row>
    <row r="461" spans="1:33" s="31" customFormat="1" ht="17.25" customHeight="1">
      <c r="A461" s="240"/>
      <c r="B461" s="100" t="s">
        <v>147</v>
      </c>
      <c r="C461" s="150"/>
      <c r="D461" s="106"/>
      <c r="E461" s="106"/>
      <c r="F461" s="102"/>
      <c r="G461" s="102"/>
      <c r="H461" s="102"/>
      <c r="I461" s="102"/>
      <c r="J461" s="102"/>
      <c r="K461" s="240"/>
      <c r="L461" s="106"/>
      <c r="M461" s="220"/>
      <c r="N461" s="91" t="e">
        <f>M461*VLOOKUP($L461,#REF!,6,0)</f>
        <v>#REF!</v>
      </c>
      <c r="O461" s="90" t="e">
        <f t="shared" si="43"/>
        <v>#REF!</v>
      </c>
      <c r="P461" s="92" t="e">
        <f>VLOOKUP(L461,#REF!,3,0)</f>
        <v>#REF!</v>
      </c>
      <c r="Q461" s="93" t="e">
        <f t="shared" si="44"/>
        <v>#REF!</v>
      </c>
      <c r="R461" s="92" t="e">
        <f>VLOOKUP(L461,#REF!,4,0)</f>
        <v>#REF!</v>
      </c>
      <c r="S461" s="93" t="e">
        <f t="shared" si="45"/>
        <v>#REF!</v>
      </c>
      <c r="T461" s="93" t="e">
        <f t="shared" si="46"/>
        <v>#REF!</v>
      </c>
      <c r="U461" s="93" t="e">
        <f t="shared" si="47"/>
        <v>#REF!</v>
      </c>
      <c r="V461" s="93" t="e">
        <f t="shared" si="48"/>
        <v>#REF!</v>
      </c>
      <c r="W461" s="105"/>
      <c r="X461" s="152"/>
      <c r="Y461" s="105"/>
      <c r="Z461" s="152"/>
      <c r="AA461" s="152"/>
      <c r="AB461" s="94"/>
      <c r="AC461" s="94"/>
      <c r="AD461" s="105"/>
      <c r="AE461" s="105"/>
      <c r="AF461" s="106"/>
      <c r="AG461" s="107"/>
    </row>
    <row r="462" spans="1:33" s="31" customFormat="1" ht="17.25" customHeight="1">
      <c r="A462" s="240"/>
      <c r="B462" s="100" t="s">
        <v>147</v>
      </c>
      <c r="C462" s="150"/>
      <c r="D462" s="106"/>
      <c r="E462" s="106"/>
      <c r="F462" s="102"/>
      <c r="G462" s="102"/>
      <c r="H462" s="102"/>
      <c r="I462" s="102"/>
      <c r="J462" s="102"/>
      <c r="K462" s="240"/>
      <c r="L462" s="106"/>
      <c r="M462" s="220"/>
      <c r="N462" s="91" t="e">
        <f>M462*VLOOKUP($L462,#REF!,6,0)</f>
        <v>#REF!</v>
      </c>
      <c r="O462" s="90" t="e">
        <f t="shared" si="43"/>
        <v>#REF!</v>
      </c>
      <c r="P462" s="92" t="e">
        <f>VLOOKUP(L462,#REF!,3,0)</f>
        <v>#REF!</v>
      </c>
      <c r="Q462" s="93" t="e">
        <f t="shared" si="44"/>
        <v>#REF!</v>
      </c>
      <c r="R462" s="92" t="e">
        <f>VLOOKUP(L462,#REF!,4,0)</f>
        <v>#REF!</v>
      </c>
      <c r="S462" s="93" t="e">
        <f t="shared" si="45"/>
        <v>#REF!</v>
      </c>
      <c r="T462" s="93" t="e">
        <f t="shared" si="46"/>
        <v>#REF!</v>
      </c>
      <c r="U462" s="93" t="e">
        <f t="shared" si="47"/>
        <v>#REF!</v>
      </c>
      <c r="V462" s="93" t="e">
        <f t="shared" si="48"/>
        <v>#REF!</v>
      </c>
      <c r="W462" s="105"/>
      <c r="X462" s="152"/>
      <c r="Y462" s="105"/>
      <c r="Z462" s="152"/>
      <c r="AA462" s="152"/>
      <c r="AB462" s="152"/>
      <c r="AC462" s="152"/>
      <c r="AD462" s="105"/>
      <c r="AE462" s="105"/>
      <c r="AF462" s="106"/>
      <c r="AG462" s="107"/>
    </row>
    <row r="463" spans="1:33" s="31" customFormat="1" ht="17.25" customHeight="1">
      <c r="A463" s="240"/>
      <c r="B463" s="100" t="s">
        <v>147</v>
      </c>
      <c r="C463" s="150"/>
      <c r="D463" s="106"/>
      <c r="E463" s="106"/>
      <c r="F463" s="102"/>
      <c r="G463" s="102"/>
      <c r="H463" s="102"/>
      <c r="I463" s="102"/>
      <c r="J463" s="102"/>
      <c r="K463" s="240"/>
      <c r="L463" s="106"/>
      <c r="M463" s="220"/>
      <c r="N463" s="91" t="e">
        <f>M463*VLOOKUP($L463,#REF!,6,0)</f>
        <v>#REF!</v>
      </c>
      <c r="O463" s="90" t="e">
        <f t="shared" si="43"/>
        <v>#REF!</v>
      </c>
      <c r="P463" s="92" t="e">
        <f>VLOOKUP(L463,#REF!,3,0)</f>
        <v>#REF!</v>
      </c>
      <c r="Q463" s="93" t="e">
        <f t="shared" si="44"/>
        <v>#REF!</v>
      </c>
      <c r="R463" s="92" t="e">
        <f>VLOOKUP(L463,#REF!,4,0)</f>
        <v>#REF!</v>
      </c>
      <c r="S463" s="93" t="e">
        <f t="shared" si="45"/>
        <v>#REF!</v>
      </c>
      <c r="T463" s="93" t="e">
        <f t="shared" si="46"/>
        <v>#REF!</v>
      </c>
      <c r="U463" s="93" t="e">
        <f t="shared" si="47"/>
        <v>#REF!</v>
      </c>
      <c r="V463" s="93" t="e">
        <f t="shared" si="48"/>
        <v>#REF!</v>
      </c>
      <c r="W463" s="105"/>
      <c r="X463" s="152"/>
      <c r="Y463" s="105"/>
      <c r="Z463" s="152"/>
      <c r="AA463" s="152"/>
      <c r="AB463" s="152"/>
      <c r="AC463" s="152"/>
      <c r="AD463" s="105"/>
      <c r="AE463" s="105"/>
      <c r="AF463" s="106"/>
      <c r="AG463" s="107"/>
    </row>
    <row r="464" spans="1:33" s="31" customFormat="1" ht="17.25" customHeight="1">
      <c r="A464" s="99"/>
      <c r="B464" s="100" t="s">
        <v>147</v>
      </c>
      <c r="C464" s="150"/>
      <c r="D464" s="113"/>
      <c r="E464" s="241"/>
      <c r="F464" s="102"/>
      <c r="G464" s="102"/>
      <c r="H464" s="102"/>
      <c r="I464" s="102"/>
      <c r="J464" s="102"/>
      <c r="K464" s="99"/>
      <c r="L464" s="106"/>
      <c r="M464" s="242"/>
      <c r="N464" s="91" t="e">
        <f>M464*VLOOKUP($L464,#REF!,6,0)</f>
        <v>#REF!</v>
      </c>
      <c r="O464" s="90" t="e">
        <f t="shared" si="43"/>
        <v>#REF!</v>
      </c>
      <c r="P464" s="92" t="e">
        <f>VLOOKUP(L464,#REF!,3,0)</f>
        <v>#REF!</v>
      </c>
      <c r="Q464" s="93" t="e">
        <f t="shared" si="44"/>
        <v>#REF!</v>
      </c>
      <c r="R464" s="92" t="e">
        <f>VLOOKUP(L464,#REF!,4,0)</f>
        <v>#REF!</v>
      </c>
      <c r="S464" s="93" t="e">
        <f t="shared" si="45"/>
        <v>#REF!</v>
      </c>
      <c r="T464" s="93" t="e">
        <f t="shared" si="46"/>
        <v>#REF!</v>
      </c>
      <c r="U464" s="93" t="e">
        <f t="shared" si="47"/>
        <v>#REF!</v>
      </c>
      <c r="V464" s="93" t="e">
        <f t="shared" si="48"/>
        <v>#REF!</v>
      </c>
      <c r="W464" s="105"/>
      <c r="X464" s="152"/>
      <c r="Y464" s="105"/>
      <c r="Z464" s="152"/>
      <c r="AA464" s="152"/>
      <c r="AB464" s="152"/>
      <c r="AC464" s="152"/>
      <c r="AD464" s="105"/>
      <c r="AE464" s="105"/>
      <c r="AF464" s="106"/>
      <c r="AG464" s="107"/>
    </row>
    <row r="465" spans="1:33" s="31" customFormat="1" ht="17.25" customHeight="1">
      <c r="A465" s="99"/>
      <c r="B465" s="100" t="s">
        <v>147</v>
      </c>
      <c r="C465" s="150"/>
      <c r="D465" s="113"/>
      <c r="E465" s="241"/>
      <c r="F465" s="102"/>
      <c r="G465" s="102"/>
      <c r="H465" s="102"/>
      <c r="I465" s="102"/>
      <c r="J465" s="102"/>
      <c r="K465" s="99"/>
      <c r="L465" s="106"/>
      <c r="M465" s="242"/>
      <c r="N465" s="91" t="e">
        <f>M465*VLOOKUP($L465,#REF!,6,0)</f>
        <v>#REF!</v>
      </c>
      <c r="O465" s="90" t="e">
        <f t="shared" si="43"/>
        <v>#REF!</v>
      </c>
      <c r="P465" s="92" t="e">
        <f>VLOOKUP(L465,#REF!,3,0)</f>
        <v>#REF!</v>
      </c>
      <c r="Q465" s="93" t="e">
        <f t="shared" si="44"/>
        <v>#REF!</v>
      </c>
      <c r="R465" s="92" t="e">
        <f>VLOOKUP(L465,#REF!,4,0)</f>
        <v>#REF!</v>
      </c>
      <c r="S465" s="93" t="e">
        <f t="shared" si="45"/>
        <v>#REF!</v>
      </c>
      <c r="T465" s="93" t="e">
        <f t="shared" si="46"/>
        <v>#REF!</v>
      </c>
      <c r="U465" s="93" t="e">
        <f t="shared" si="47"/>
        <v>#REF!</v>
      </c>
      <c r="V465" s="93" t="e">
        <f t="shared" si="48"/>
        <v>#REF!</v>
      </c>
      <c r="W465" s="105"/>
      <c r="X465" s="152"/>
      <c r="Y465" s="105"/>
      <c r="Z465" s="152"/>
      <c r="AA465" s="152"/>
      <c r="AB465" s="152"/>
      <c r="AC465" s="152"/>
      <c r="AD465" s="105"/>
      <c r="AE465" s="105"/>
      <c r="AF465" s="106"/>
      <c r="AG465" s="107"/>
    </row>
    <row r="466" spans="1:33" s="31" customFormat="1" ht="17.25" customHeight="1">
      <c r="A466" s="99"/>
      <c r="B466" s="100" t="s">
        <v>147</v>
      </c>
      <c r="C466" s="150"/>
      <c r="D466" s="113"/>
      <c r="E466" s="241"/>
      <c r="F466" s="102"/>
      <c r="G466" s="102"/>
      <c r="H466" s="102"/>
      <c r="I466" s="102"/>
      <c r="J466" s="102"/>
      <c r="K466" s="99"/>
      <c r="L466" s="106"/>
      <c r="M466" s="242"/>
      <c r="N466" s="91" t="e">
        <f>M466*VLOOKUP($L466,#REF!,6,0)</f>
        <v>#REF!</v>
      </c>
      <c r="O466" s="90" t="e">
        <f t="shared" si="43"/>
        <v>#REF!</v>
      </c>
      <c r="P466" s="92" t="e">
        <f>VLOOKUP(L466,#REF!,3,0)</f>
        <v>#REF!</v>
      </c>
      <c r="Q466" s="93" t="e">
        <f t="shared" si="44"/>
        <v>#REF!</v>
      </c>
      <c r="R466" s="92" t="e">
        <f>VLOOKUP(L466,#REF!,4,0)</f>
        <v>#REF!</v>
      </c>
      <c r="S466" s="93" t="e">
        <f t="shared" si="45"/>
        <v>#REF!</v>
      </c>
      <c r="T466" s="93" t="e">
        <f t="shared" si="46"/>
        <v>#REF!</v>
      </c>
      <c r="U466" s="93" t="e">
        <f t="shared" si="47"/>
        <v>#REF!</v>
      </c>
      <c r="V466" s="93" t="e">
        <f t="shared" si="48"/>
        <v>#REF!</v>
      </c>
      <c r="W466" s="105"/>
      <c r="X466" s="152"/>
      <c r="Y466" s="105"/>
      <c r="Z466" s="152"/>
      <c r="AA466" s="152"/>
      <c r="AB466" s="152"/>
      <c r="AC466" s="152"/>
      <c r="AD466" s="105"/>
      <c r="AE466" s="105"/>
      <c r="AF466" s="106"/>
      <c r="AG466" s="107"/>
    </row>
    <row r="467" spans="1:33" s="31" customFormat="1" ht="17.25" customHeight="1">
      <c r="A467" s="99"/>
      <c r="B467" s="100" t="s">
        <v>147</v>
      </c>
      <c r="C467" s="150"/>
      <c r="D467" s="113"/>
      <c r="E467" s="241"/>
      <c r="F467" s="102"/>
      <c r="G467" s="102"/>
      <c r="H467" s="102"/>
      <c r="I467" s="102"/>
      <c r="J467" s="102"/>
      <c r="K467" s="99"/>
      <c r="L467" s="106"/>
      <c r="M467" s="242"/>
      <c r="N467" s="91" t="e">
        <f>M467*VLOOKUP($L467,#REF!,6,0)</f>
        <v>#REF!</v>
      </c>
      <c r="O467" s="90" t="e">
        <f t="shared" si="43"/>
        <v>#REF!</v>
      </c>
      <c r="P467" s="92" t="e">
        <f>VLOOKUP(L467,#REF!,3,0)</f>
        <v>#REF!</v>
      </c>
      <c r="Q467" s="93" t="e">
        <f t="shared" si="44"/>
        <v>#REF!</v>
      </c>
      <c r="R467" s="92" t="e">
        <f>VLOOKUP(L467,#REF!,4,0)</f>
        <v>#REF!</v>
      </c>
      <c r="S467" s="93" t="e">
        <f t="shared" si="45"/>
        <v>#REF!</v>
      </c>
      <c r="T467" s="93" t="e">
        <f t="shared" si="46"/>
        <v>#REF!</v>
      </c>
      <c r="U467" s="93" t="e">
        <f t="shared" si="47"/>
        <v>#REF!</v>
      </c>
      <c r="V467" s="93" t="e">
        <f t="shared" si="48"/>
        <v>#REF!</v>
      </c>
      <c r="W467" s="105"/>
      <c r="X467" s="152"/>
      <c r="Y467" s="105"/>
      <c r="Z467" s="152"/>
      <c r="AA467" s="152"/>
      <c r="AB467" s="152"/>
      <c r="AC467" s="152"/>
      <c r="AD467" s="105"/>
      <c r="AE467" s="105"/>
      <c r="AF467" s="106"/>
      <c r="AG467" s="107"/>
    </row>
    <row r="468" spans="1:33" s="31" customFormat="1" ht="17.25" customHeight="1">
      <c r="A468" s="99"/>
      <c r="B468" s="100" t="s">
        <v>147</v>
      </c>
      <c r="C468" s="102"/>
      <c r="D468" s="113"/>
      <c r="E468" s="241"/>
      <c r="F468" s="102"/>
      <c r="G468" s="102"/>
      <c r="H468" s="102"/>
      <c r="I468" s="102"/>
      <c r="J468" s="102"/>
      <c r="K468" s="99"/>
      <c r="L468" s="106"/>
      <c r="M468" s="242"/>
      <c r="N468" s="91" t="e">
        <f>M468*VLOOKUP($L468,#REF!,6,0)</f>
        <v>#REF!</v>
      </c>
      <c r="O468" s="90" t="e">
        <f t="shared" si="43"/>
        <v>#REF!</v>
      </c>
      <c r="P468" s="92" t="e">
        <f>VLOOKUP(L468,#REF!,3,0)</f>
        <v>#REF!</v>
      </c>
      <c r="Q468" s="93" t="e">
        <f t="shared" si="44"/>
        <v>#REF!</v>
      </c>
      <c r="R468" s="92" t="e">
        <f>VLOOKUP(L468,#REF!,4,0)</f>
        <v>#REF!</v>
      </c>
      <c r="S468" s="93" t="e">
        <f t="shared" si="45"/>
        <v>#REF!</v>
      </c>
      <c r="T468" s="93" t="e">
        <f t="shared" si="46"/>
        <v>#REF!</v>
      </c>
      <c r="U468" s="93" t="e">
        <f t="shared" si="47"/>
        <v>#REF!</v>
      </c>
      <c r="V468" s="93" t="e">
        <f t="shared" si="48"/>
        <v>#REF!</v>
      </c>
      <c r="W468" s="105"/>
      <c r="X468" s="152"/>
      <c r="Y468" s="105"/>
      <c r="Z468" s="243"/>
      <c r="AA468" s="152"/>
      <c r="AB468" s="152"/>
      <c r="AC468" s="152"/>
      <c r="AD468" s="105"/>
      <c r="AE468" s="105"/>
      <c r="AF468" s="106"/>
      <c r="AG468" s="107"/>
    </row>
    <row r="469" spans="1:33" s="31" customFormat="1" ht="17.25" customHeight="1">
      <c r="A469" s="147"/>
      <c r="B469" s="100" t="s">
        <v>147</v>
      </c>
      <c r="C469" s="102"/>
      <c r="D469" s="113"/>
      <c r="E469" s="241"/>
      <c r="F469" s="102"/>
      <c r="G469" s="102"/>
      <c r="H469" s="102"/>
      <c r="I469" s="102"/>
      <c r="J469" s="102"/>
      <c r="K469" s="147"/>
      <c r="L469" s="106"/>
      <c r="M469" s="220"/>
      <c r="N469" s="91" t="e">
        <f>M469*VLOOKUP($L469,#REF!,6,0)</f>
        <v>#REF!</v>
      </c>
      <c r="O469" s="90" t="e">
        <f t="shared" si="43"/>
        <v>#REF!</v>
      </c>
      <c r="P469" s="92" t="e">
        <f>VLOOKUP(L469,#REF!,3,0)</f>
        <v>#REF!</v>
      </c>
      <c r="Q469" s="93" t="e">
        <f t="shared" si="44"/>
        <v>#REF!</v>
      </c>
      <c r="R469" s="92" t="e">
        <f>VLOOKUP(L469,#REF!,4,0)</f>
        <v>#REF!</v>
      </c>
      <c r="S469" s="93" t="e">
        <f t="shared" si="45"/>
        <v>#REF!</v>
      </c>
      <c r="T469" s="93" t="e">
        <f t="shared" si="46"/>
        <v>#REF!</v>
      </c>
      <c r="U469" s="93" t="e">
        <f t="shared" si="47"/>
        <v>#REF!</v>
      </c>
      <c r="V469" s="93" t="e">
        <f t="shared" si="48"/>
        <v>#REF!</v>
      </c>
      <c r="W469" s="105"/>
      <c r="X469" s="152"/>
      <c r="Y469" s="105"/>
      <c r="Z469" s="152"/>
      <c r="AA469" s="152"/>
      <c r="AB469" s="152"/>
      <c r="AC469" s="152"/>
      <c r="AD469" s="105"/>
      <c r="AE469" s="105"/>
      <c r="AF469" s="106"/>
      <c r="AG469" s="107"/>
    </row>
    <row r="470" spans="1:33" s="31" customFormat="1" ht="17.25" customHeight="1">
      <c r="A470" s="147"/>
      <c r="B470" s="100" t="s">
        <v>147</v>
      </c>
      <c r="C470" s="102"/>
      <c r="D470" s="113"/>
      <c r="E470" s="241"/>
      <c r="F470" s="102"/>
      <c r="G470" s="102"/>
      <c r="H470" s="102"/>
      <c r="I470" s="102"/>
      <c r="J470" s="102"/>
      <c r="K470" s="147"/>
      <c r="L470" s="106"/>
      <c r="M470" s="220"/>
      <c r="N470" s="91" t="e">
        <f>M470*VLOOKUP($L470,#REF!,6,0)</f>
        <v>#REF!</v>
      </c>
      <c r="O470" s="90" t="e">
        <f t="shared" si="43"/>
        <v>#REF!</v>
      </c>
      <c r="P470" s="92" t="e">
        <f>VLOOKUP(L470,#REF!,3,0)</f>
        <v>#REF!</v>
      </c>
      <c r="Q470" s="93" t="e">
        <f t="shared" si="44"/>
        <v>#REF!</v>
      </c>
      <c r="R470" s="92" t="e">
        <f>VLOOKUP(L470,#REF!,4,0)</f>
        <v>#REF!</v>
      </c>
      <c r="S470" s="93" t="e">
        <f t="shared" si="45"/>
        <v>#REF!</v>
      </c>
      <c r="T470" s="93" t="e">
        <f t="shared" si="46"/>
        <v>#REF!</v>
      </c>
      <c r="U470" s="93" t="e">
        <f t="shared" si="47"/>
        <v>#REF!</v>
      </c>
      <c r="V470" s="93" t="e">
        <f t="shared" si="48"/>
        <v>#REF!</v>
      </c>
      <c r="W470" s="105"/>
      <c r="X470" s="152"/>
      <c r="Y470" s="105"/>
      <c r="Z470" s="152"/>
      <c r="AA470" s="152"/>
      <c r="AB470" s="152"/>
      <c r="AC470" s="152"/>
      <c r="AD470" s="105"/>
      <c r="AE470" s="105"/>
      <c r="AF470" s="106"/>
      <c r="AG470" s="107"/>
    </row>
    <row r="471" spans="1:33" s="31" customFormat="1" ht="17.25" customHeight="1">
      <c r="A471" s="147"/>
      <c r="B471" s="100" t="s">
        <v>147</v>
      </c>
      <c r="C471" s="102"/>
      <c r="D471" s="113"/>
      <c r="E471" s="241"/>
      <c r="F471" s="102"/>
      <c r="G471" s="102"/>
      <c r="H471" s="102"/>
      <c r="I471" s="102"/>
      <c r="J471" s="102"/>
      <c r="K471" s="147"/>
      <c r="L471" s="106"/>
      <c r="M471" s="220"/>
      <c r="N471" s="91" t="e">
        <f>M471*VLOOKUP($L471,#REF!,6,0)</f>
        <v>#REF!</v>
      </c>
      <c r="O471" s="90" t="e">
        <f t="shared" si="43"/>
        <v>#REF!</v>
      </c>
      <c r="P471" s="92" t="e">
        <f>VLOOKUP(L471,#REF!,3,0)</f>
        <v>#REF!</v>
      </c>
      <c r="Q471" s="93" t="e">
        <f t="shared" si="44"/>
        <v>#REF!</v>
      </c>
      <c r="R471" s="92" t="e">
        <f>VLOOKUP(L471,#REF!,4,0)</f>
        <v>#REF!</v>
      </c>
      <c r="S471" s="93" t="e">
        <f t="shared" si="45"/>
        <v>#REF!</v>
      </c>
      <c r="T471" s="93" t="e">
        <f t="shared" si="46"/>
        <v>#REF!</v>
      </c>
      <c r="U471" s="93" t="e">
        <f t="shared" si="47"/>
        <v>#REF!</v>
      </c>
      <c r="V471" s="93" t="e">
        <f t="shared" si="48"/>
        <v>#REF!</v>
      </c>
      <c r="W471" s="105"/>
      <c r="X471" s="152"/>
      <c r="Y471" s="105"/>
      <c r="Z471" s="152"/>
      <c r="AA471" s="152"/>
      <c r="AB471" s="152"/>
      <c r="AC471" s="152"/>
      <c r="AD471" s="105"/>
      <c r="AE471" s="105"/>
      <c r="AF471" s="106"/>
      <c r="AG471" s="107"/>
    </row>
    <row r="472" spans="1:33" s="31" customFormat="1" ht="17.25" customHeight="1">
      <c r="A472" s="147"/>
      <c r="B472" s="100" t="s">
        <v>147</v>
      </c>
      <c r="C472" s="102"/>
      <c r="D472" s="113"/>
      <c r="E472" s="241"/>
      <c r="F472" s="102"/>
      <c r="G472" s="102"/>
      <c r="H472" s="102"/>
      <c r="I472" s="102"/>
      <c r="J472" s="102"/>
      <c r="K472" s="147"/>
      <c r="L472" s="106"/>
      <c r="M472" s="220"/>
      <c r="N472" s="91" t="e">
        <f>M472*VLOOKUP($L472,#REF!,6,0)</f>
        <v>#REF!</v>
      </c>
      <c r="O472" s="90" t="e">
        <f t="shared" si="43"/>
        <v>#REF!</v>
      </c>
      <c r="P472" s="92" t="e">
        <f>VLOOKUP(L472,#REF!,3,0)</f>
        <v>#REF!</v>
      </c>
      <c r="Q472" s="93" t="e">
        <f t="shared" si="44"/>
        <v>#REF!</v>
      </c>
      <c r="R472" s="92" t="e">
        <f>VLOOKUP(L472,#REF!,4,0)</f>
        <v>#REF!</v>
      </c>
      <c r="S472" s="93" t="e">
        <f t="shared" si="45"/>
        <v>#REF!</v>
      </c>
      <c r="T472" s="93" t="e">
        <f t="shared" si="46"/>
        <v>#REF!</v>
      </c>
      <c r="U472" s="93" t="e">
        <f t="shared" si="47"/>
        <v>#REF!</v>
      </c>
      <c r="V472" s="93" t="e">
        <f t="shared" si="48"/>
        <v>#REF!</v>
      </c>
      <c r="W472" s="105"/>
      <c r="X472" s="152"/>
      <c r="Y472" s="105"/>
      <c r="Z472" s="152"/>
      <c r="AA472" s="152"/>
      <c r="AB472" s="152"/>
      <c r="AC472" s="152"/>
      <c r="AD472" s="105"/>
      <c r="AE472" s="105"/>
      <c r="AF472" s="106"/>
      <c r="AG472" s="107"/>
    </row>
    <row r="473" spans="1:33" s="31" customFormat="1" ht="17.25" customHeight="1">
      <c r="A473" s="147"/>
      <c r="B473" s="100" t="s">
        <v>147</v>
      </c>
      <c r="C473" s="102"/>
      <c r="D473" s="113"/>
      <c r="E473" s="241"/>
      <c r="F473" s="102"/>
      <c r="G473" s="102"/>
      <c r="H473" s="102"/>
      <c r="I473" s="102"/>
      <c r="J473" s="102"/>
      <c r="K473" s="147"/>
      <c r="L473" s="106"/>
      <c r="M473" s="220"/>
      <c r="N473" s="91" t="e">
        <f>M473*VLOOKUP($L473,#REF!,6,0)</f>
        <v>#REF!</v>
      </c>
      <c r="O473" s="90" t="e">
        <f t="shared" si="43"/>
        <v>#REF!</v>
      </c>
      <c r="P473" s="92" t="e">
        <f>VLOOKUP(L473,#REF!,3,0)</f>
        <v>#REF!</v>
      </c>
      <c r="Q473" s="93" t="e">
        <f t="shared" si="44"/>
        <v>#REF!</v>
      </c>
      <c r="R473" s="92" t="e">
        <f>VLOOKUP(L473,#REF!,4,0)</f>
        <v>#REF!</v>
      </c>
      <c r="S473" s="93" t="e">
        <f t="shared" si="45"/>
        <v>#REF!</v>
      </c>
      <c r="T473" s="93" t="e">
        <f t="shared" si="46"/>
        <v>#REF!</v>
      </c>
      <c r="U473" s="93" t="e">
        <f t="shared" si="47"/>
        <v>#REF!</v>
      </c>
      <c r="V473" s="93" t="e">
        <f t="shared" si="48"/>
        <v>#REF!</v>
      </c>
      <c r="W473" s="105"/>
      <c r="X473" s="152"/>
      <c r="Y473" s="105"/>
      <c r="Z473" s="152"/>
      <c r="AA473" s="152"/>
      <c r="AB473" s="152"/>
      <c r="AC473" s="152"/>
      <c r="AD473" s="105"/>
      <c r="AE473" s="105"/>
      <c r="AF473" s="106"/>
      <c r="AG473" s="107"/>
    </row>
    <row r="474" spans="1:33" s="31" customFormat="1" ht="17.25" customHeight="1">
      <c r="A474" s="107"/>
      <c r="B474" s="100" t="s">
        <v>147</v>
      </c>
      <c r="C474" s="102"/>
      <c r="D474" s="113"/>
      <c r="E474" s="241"/>
      <c r="F474" s="102"/>
      <c r="G474" s="102"/>
      <c r="H474" s="102"/>
      <c r="I474" s="102"/>
      <c r="J474" s="102"/>
      <c r="K474" s="107"/>
      <c r="L474" s="106"/>
      <c r="M474" s="244"/>
      <c r="N474" s="91" t="e">
        <f>M474*VLOOKUP($L474,#REF!,6,0)</f>
        <v>#REF!</v>
      </c>
      <c r="O474" s="90" t="e">
        <f t="shared" si="43"/>
        <v>#REF!</v>
      </c>
      <c r="P474" s="92" t="e">
        <f>VLOOKUP(L474,#REF!,3,0)</f>
        <v>#REF!</v>
      </c>
      <c r="Q474" s="93" t="e">
        <f t="shared" si="44"/>
        <v>#REF!</v>
      </c>
      <c r="R474" s="92" t="e">
        <f>VLOOKUP(L474,#REF!,4,0)</f>
        <v>#REF!</v>
      </c>
      <c r="S474" s="93" t="e">
        <f t="shared" si="45"/>
        <v>#REF!</v>
      </c>
      <c r="T474" s="93" t="e">
        <f t="shared" si="46"/>
        <v>#REF!</v>
      </c>
      <c r="U474" s="93" t="e">
        <f t="shared" si="47"/>
        <v>#REF!</v>
      </c>
      <c r="V474" s="93" t="e">
        <f t="shared" si="48"/>
        <v>#REF!</v>
      </c>
      <c r="W474" s="105"/>
      <c r="X474" s="152"/>
      <c r="Y474" s="105"/>
      <c r="Z474" s="243"/>
      <c r="AA474" s="105"/>
      <c r="AB474" s="105"/>
      <c r="AC474" s="243"/>
      <c r="AD474" s="105"/>
      <c r="AE474" s="105"/>
      <c r="AF474" s="106"/>
      <c r="AG474" s="107"/>
    </row>
    <row r="475" spans="1:33" s="31" customFormat="1" ht="17.25" customHeight="1">
      <c r="A475" s="107"/>
      <c r="B475" s="100" t="s">
        <v>147</v>
      </c>
      <c r="C475" s="102"/>
      <c r="D475" s="113"/>
      <c r="E475" s="241"/>
      <c r="F475" s="102"/>
      <c r="G475" s="102"/>
      <c r="H475" s="102"/>
      <c r="I475" s="102"/>
      <c r="J475" s="102"/>
      <c r="K475" s="107"/>
      <c r="L475" s="106"/>
      <c r="M475" s="244"/>
      <c r="N475" s="91" t="e">
        <f>M475*VLOOKUP($L475,#REF!,6,0)</f>
        <v>#REF!</v>
      </c>
      <c r="O475" s="90" t="e">
        <f t="shared" si="43"/>
        <v>#REF!</v>
      </c>
      <c r="P475" s="92" t="e">
        <f>VLOOKUP(L475,#REF!,3,0)</f>
        <v>#REF!</v>
      </c>
      <c r="Q475" s="93" t="e">
        <f t="shared" si="44"/>
        <v>#REF!</v>
      </c>
      <c r="R475" s="92" t="e">
        <f>VLOOKUP(L475,#REF!,4,0)</f>
        <v>#REF!</v>
      </c>
      <c r="S475" s="93" t="e">
        <f t="shared" si="45"/>
        <v>#REF!</v>
      </c>
      <c r="T475" s="93" t="e">
        <f t="shared" si="46"/>
        <v>#REF!</v>
      </c>
      <c r="U475" s="93" t="e">
        <f t="shared" si="47"/>
        <v>#REF!</v>
      </c>
      <c r="V475" s="93" t="e">
        <f t="shared" si="48"/>
        <v>#REF!</v>
      </c>
      <c r="W475" s="105"/>
      <c r="X475" s="152"/>
      <c r="Y475" s="105"/>
      <c r="Z475" s="243"/>
      <c r="AA475" s="105"/>
      <c r="AB475" s="105"/>
      <c r="AC475" s="243"/>
      <c r="AD475" s="105"/>
      <c r="AE475" s="105"/>
      <c r="AF475" s="106"/>
      <c r="AG475" s="107"/>
    </row>
    <row r="476" spans="1:33" s="31" customFormat="1" ht="17.25" customHeight="1">
      <c r="A476" s="107"/>
      <c r="B476" s="100" t="s">
        <v>147</v>
      </c>
      <c r="C476" s="102"/>
      <c r="D476" s="113"/>
      <c r="E476" s="241"/>
      <c r="F476" s="102"/>
      <c r="G476" s="102"/>
      <c r="H476" s="102"/>
      <c r="I476" s="102"/>
      <c r="J476" s="102"/>
      <c r="K476" s="107"/>
      <c r="L476" s="106"/>
      <c r="M476" s="244"/>
      <c r="N476" s="91" t="e">
        <f>M476*VLOOKUP($L476,#REF!,6,0)</f>
        <v>#REF!</v>
      </c>
      <c r="O476" s="90" t="e">
        <f t="shared" si="43"/>
        <v>#REF!</v>
      </c>
      <c r="P476" s="92" t="e">
        <f>VLOOKUP(L476,#REF!,3,0)</f>
        <v>#REF!</v>
      </c>
      <c r="Q476" s="93" t="e">
        <f t="shared" si="44"/>
        <v>#REF!</v>
      </c>
      <c r="R476" s="92" t="e">
        <f>VLOOKUP(L476,#REF!,4,0)</f>
        <v>#REF!</v>
      </c>
      <c r="S476" s="93" t="e">
        <f t="shared" si="45"/>
        <v>#REF!</v>
      </c>
      <c r="T476" s="93" t="e">
        <f t="shared" si="46"/>
        <v>#REF!</v>
      </c>
      <c r="U476" s="93" t="e">
        <f t="shared" si="47"/>
        <v>#REF!</v>
      </c>
      <c r="V476" s="93" t="e">
        <f t="shared" si="48"/>
        <v>#REF!</v>
      </c>
      <c r="W476" s="105"/>
      <c r="X476" s="152"/>
      <c r="Y476" s="105"/>
      <c r="Z476" s="152"/>
      <c r="AA476" s="152"/>
      <c r="AB476" s="152"/>
      <c r="AC476" s="152"/>
      <c r="AD476" s="105"/>
      <c r="AE476" s="105"/>
      <c r="AF476" s="106"/>
      <c r="AG476" s="107"/>
    </row>
    <row r="477" spans="1:33" s="31" customFormat="1" ht="17.25" customHeight="1">
      <c r="A477" s="107"/>
      <c r="B477" s="100" t="s">
        <v>147</v>
      </c>
      <c r="C477" s="102"/>
      <c r="D477" s="113"/>
      <c r="E477" s="241"/>
      <c r="F477" s="102"/>
      <c r="G477" s="102"/>
      <c r="H477" s="102"/>
      <c r="I477" s="102"/>
      <c r="J477" s="102"/>
      <c r="K477" s="107"/>
      <c r="L477" s="106"/>
      <c r="M477" s="245"/>
      <c r="N477" s="91" t="e">
        <f>M477*VLOOKUP($L477,#REF!,6,0)</f>
        <v>#REF!</v>
      </c>
      <c r="O477" s="90" t="e">
        <f t="shared" si="43"/>
        <v>#REF!</v>
      </c>
      <c r="P477" s="92" t="e">
        <f>VLOOKUP(L477,#REF!,3,0)</f>
        <v>#REF!</v>
      </c>
      <c r="Q477" s="93" t="e">
        <f t="shared" si="44"/>
        <v>#REF!</v>
      </c>
      <c r="R477" s="92" t="e">
        <f>VLOOKUP(L477,#REF!,4,0)</f>
        <v>#REF!</v>
      </c>
      <c r="S477" s="93" t="e">
        <f t="shared" si="45"/>
        <v>#REF!</v>
      </c>
      <c r="T477" s="93" t="e">
        <f t="shared" si="46"/>
        <v>#REF!</v>
      </c>
      <c r="U477" s="93" t="e">
        <f t="shared" si="47"/>
        <v>#REF!</v>
      </c>
      <c r="V477" s="93" t="e">
        <f t="shared" si="48"/>
        <v>#REF!</v>
      </c>
      <c r="W477" s="105"/>
      <c r="X477" s="152"/>
      <c r="Y477" s="105"/>
      <c r="Z477" s="152"/>
      <c r="AA477" s="152"/>
      <c r="AB477" s="152"/>
      <c r="AC477" s="152"/>
      <c r="AD477" s="105"/>
      <c r="AE477" s="105"/>
      <c r="AF477" s="106"/>
      <c r="AG477" s="107"/>
    </row>
    <row r="478" spans="1:33" s="31" customFormat="1" ht="17.25" customHeight="1">
      <c r="A478" s="107"/>
      <c r="B478" s="100" t="s">
        <v>147</v>
      </c>
      <c r="C478" s="102"/>
      <c r="D478" s="113"/>
      <c r="E478" s="241"/>
      <c r="F478" s="102"/>
      <c r="G478" s="102"/>
      <c r="H478" s="102"/>
      <c r="I478" s="102"/>
      <c r="J478" s="102"/>
      <c r="K478" s="107"/>
      <c r="L478" s="106"/>
      <c r="M478" s="244"/>
      <c r="N478" s="91" t="e">
        <f>M478*VLOOKUP($L478,#REF!,6,0)</f>
        <v>#REF!</v>
      </c>
      <c r="O478" s="90" t="e">
        <f t="shared" si="43"/>
        <v>#REF!</v>
      </c>
      <c r="P478" s="92" t="e">
        <f>VLOOKUP(L478,#REF!,3,0)</f>
        <v>#REF!</v>
      </c>
      <c r="Q478" s="93" t="e">
        <f t="shared" si="44"/>
        <v>#REF!</v>
      </c>
      <c r="R478" s="92" t="e">
        <f>VLOOKUP(L478,#REF!,4,0)</f>
        <v>#REF!</v>
      </c>
      <c r="S478" s="93" t="e">
        <f t="shared" si="45"/>
        <v>#REF!</v>
      </c>
      <c r="T478" s="93" t="e">
        <f t="shared" si="46"/>
        <v>#REF!</v>
      </c>
      <c r="U478" s="93" t="e">
        <f t="shared" si="47"/>
        <v>#REF!</v>
      </c>
      <c r="V478" s="93" t="e">
        <f t="shared" si="48"/>
        <v>#REF!</v>
      </c>
      <c r="W478" s="105"/>
      <c r="X478" s="152"/>
      <c r="Y478" s="105"/>
      <c r="Z478" s="152"/>
      <c r="AA478" s="152"/>
      <c r="AB478" s="152"/>
      <c r="AC478" s="152"/>
      <c r="AD478" s="105"/>
      <c r="AE478" s="105"/>
      <c r="AF478" s="106"/>
      <c r="AG478" s="107"/>
    </row>
    <row r="479" spans="1:33" s="31" customFormat="1" ht="17.25" customHeight="1">
      <c r="A479" s="107"/>
      <c r="B479" s="100" t="s">
        <v>147</v>
      </c>
      <c r="C479" s="102"/>
      <c r="D479" s="113"/>
      <c r="E479" s="241"/>
      <c r="F479" s="102"/>
      <c r="G479" s="102"/>
      <c r="H479" s="102"/>
      <c r="I479" s="102"/>
      <c r="J479" s="102"/>
      <c r="K479" s="107"/>
      <c r="L479" s="106"/>
      <c r="M479" s="245"/>
      <c r="N479" s="91" t="e">
        <f>M479*VLOOKUP($L479,#REF!,6,0)</f>
        <v>#REF!</v>
      </c>
      <c r="O479" s="90" t="e">
        <f t="shared" si="43"/>
        <v>#REF!</v>
      </c>
      <c r="P479" s="92" t="e">
        <f>VLOOKUP(L479,#REF!,3,0)</f>
        <v>#REF!</v>
      </c>
      <c r="Q479" s="93" t="e">
        <f t="shared" si="44"/>
        <v>#REF!</v>
      </c>
      <c r="R479" s="92" t="e">
        <f>VLOOKUP(L479,#REF!,4,0)</f>
        <v>#REF!</v>
      </c>
      <c r="S479" s="93" t="e">
        <f t="shared" si="45"/>
        <v>#REF!</v>
      </c>
      <c r="T479" s="93" t="e">
        <f t="shared" si="46"/>
        <v>#REF!</v>
      </c>
      <c r="U479" s="93" t="e">
        <f t="shared" si="47"/>
        <v>#REF!</v>
      </c>
      <c r="V479" s="93" t="e">
        <f t="shared" si="48"/>
        <v>#REF!</v>
      </c>
      <c r="W479" s="105"/>
      <c r="X479" s="152"/>
      <c r="Y479" s="105"/>
      <c r="Z479" s="152"/>
      <c r="AA479" s="152"/>
      <c r="AB479" s="152"/>
      <c r="AC479" s="152"/>
      <c r="AD479" s="105"/>
      <c r="AE479" s="105"/>
      <c r="AF479" s="106"/>
      <c r="AG479" s="107"/>
    </row>
    <row r="480" spans="1:33" s="31" customFormat="1" ht="17.25" customHeight="1">
      <c r="A480" s="99"/>
      <c r="B480" s="100" t="s">
        <v>147</v>
      </c>
      <c r="C480" s="102"/>
      <c r="D480" s="113"/>
      <c r="E480" s="241"/>
      <c r="F480" s="102"/>
      <c r="G480" s="102"/>
      <c r="H480" s="102"/>
      <c r="I480" s="102"/>
      <c r="J480" s="102"/>
      <c r="K480" s="99"/>
      <c r="L480" s="103"/>
      <c r="M480" s="245"/>
      <c r="N480" s="91" t="e">
        <f>M480*VLOOKUP($L480,#REF!,6,0)</f>
        <v>#REF!</v>
      </c>
      <c r="O480" s="90" t="e">
        <f t="shared" si="43"/>
        <v>#REF!</v>
      </c>
      <c r="P480" s="92" t="e">
        <f>VLOOKUP(L480,#REF!,3,0)</f>
        <v>#REF!</v>
      </c>
      <c r="Q480" s="93" t="e">
        <f t="shared" si="44"/>
        <v>#REF!</v>
      </c>
      <c r="R480" s="92" t="e">
        <f>VLOOKUP(L480,#REF!,4,0)</f>
        <v>#REF!</v>
      </c>
      <c r="S480" s="93" t="e">
        <f t="shared" si="45"/>
        <v>#REF!</v>
      </c>
      <c r="T480" s="93" t="e">
        <f t="shared" si="46"/>
        <v>#REF!</v>
      </c>
      <c r="U480" s="93" t="e">
        <f t="shared" si="47"/>
        <v>#REF!</v>
      </c>
      <c r="V480" s="93" t="e">
        <f t="shared" si="48"/>
        <v>#REF!</v>
      </c>
      <c r="W480" s="105"/>
      <c r="X480" s="152"/>
      <c r="Y480" s="105"/>
      <c r="Z480" s="243"/>
      <c r="AA480" s="105"/>
      <c r="AB480" s="105"/>
      <c r="AC480" s="243"/>
      <c r="AD480" s="105"/>
      <c r="AE480" s="105"/>
      <c r="AF480" s="106"/>
      <c r="AG480" s="107"/>
    </row>
    <row r="481" spans="1:33" s="31" customFormat="1" ht="17.25" customHeight="1">
      <c r="A481" s="99"/>
      <c r="B481" s="100" t="s">
        <v>147</v>
      </c>
      <c r="C481" s="102"/>
      <c r="D481" s="113"/>
      <c r="E481" s="241"/>
      <c r="F481" s="102"/>
      <c r="G481" s="102"/>
      <c r="H481" s="102"/>
      <c r="I481" s="102"/>
      <c r="J481" s="102"/>
      <c r="K481" s="99"/>
      <c r="L481" s="103"/>
      <c r="M481" s="245"/>
      <c r="N481" s="91" t="e">
        <f>M481*VLOOKUP($L481,#REF!,6,0)</f>
        <v>#REF!</v>
      </c>
      <c r="O481" s="90" t="e">
        <f t="shared" si="43"/>
        <v>#REF!</v>
      </c>
      <c r="P481" s="92" t="e">
        <f>VLOOKUP(L481,#REF!,3,0)</f>
        <v>#REF!</v>
      </c>
      <c r="Q481" s="93" t="e">
        <f t="shared" si="44"/>
        <v>#REF!</v>
      </c>
      <c r="R481" s="92" t="e">
        <f>VLOOKUP(L481,#REF!,4,0)</f>
        <v>#REF!</v>
      </c>
      <c r="S481" s="93" t="e">
        <f t="shared" si="45"/>
        <v>#REF!</v>
      </c>
      <c r="T481" s="93" t="e">
        <f t="shared" si="46"/>
        <v>#REF!</v>
      </c>
      <c r="U481" s="93" t="e">
        <f t="shared" si="47"/>
        <v>#REF!</v>
      </c>
      <c r="V481" s="93" t="e">
        <f t="shared" si="48"/>
        <v>#REF!</v>
      </c>
      <c r="W481" s="105"/>
      <c r="X481" s="152"/>
      <c r="Y481" s="105"/>
      <c r="Z481" s="243"/>
      <c r="AA481" s="105"/>
      <c r="AB481" s="105"/>
      <c r="AC481" s="243"/>
      <c r="AD481" s="105"/>
      <c r="AE481" s="105"/>
      <c r="AF481" s="106"/>
      <c r="AG481" s="107"/>
    </row>
    <row r="482" spans="1:33" s="31" customFormat="1" ht="17.25" customHeight="1">
      <c r="A482" s="99"/>
      <c r="B482" s="100" t="s">
        <v>147</v>
      </c>
      <c r="C482" s="102"/>
      <c r="D482" s="113"/>
      <c r="E482" s="241"/>
      <c r="F482" s="102"/>
      <c r="G482" s="102"/>
      <c r="H482" s="102"/>
      <c r="I482" s="102"/>
      <c r="J482" s="102"/>
      <c r="K482" s="99"/>
      <c r="L482" s="103"/>
      <c r="M482" s="245"/>
      <c r="N482" s="91" t="e">
        <f>M482*VLOOKUP($L482,#REF!,6,0)</f>
        <v>#REF!</v>
      </c>
      <c r="O482" s="90" t="e">
        <f t="shared" si="43"/>
        <v>#REF!</v>
      </c>
      <c r="P482" s="92" t="e">
        <f>VLOOKUP(L482,#REF!,3,0)</f>
        <v>#REF!</v>
      </c>
      <c r="Q482" s="93" t="e">
        <f t="shared" si="44"/>
        <v>#REF!</v>
      </c>
      <c r="R482" s="92" t="e">
        <f>VLOOKUP(L482,#REF!,4,0)</f>
        <v>#REF!</v>
      </c>
      <c r="S482" s="93" t="e">
        <f t="shared" si="45"/>
        <v>#REF!</v>
      </c>
      <c r="T482" s="93" t="e">
        <f t="shared" si="46"/>
        <v>#REF!</v>
      </c>
      <c r="U482" s="93" t="e">
        <f t="shared" si="47"/>
        <v>#REF!</v>
      </c>
      <c r="V482" s="93" t="e">
        <f t="shared" si="48"/>
        <v>#REF!</v>
      </c>
      <c r="W482" s="105"/>
      <c r="X482" s="152"/>
      <c r="Y482" s="105"/>
      <c r="Z482" s="243"/>
      <c r="AA482" s="105"/>
      <c r="AB482" s="105"/>
      <c r="AC482" s="243"/>
      <c r="AD482" s="105"/>
      <c r="AE482" s="105"/>
      <c r="AF482" s="106"/>
      <c r="AG482" s="107"/>
    </row>
    <row r="483" spans="1:33" s="31" customFormat="1" ht="17.25" customHeight="1">
      <c r="A483" s="99"/>
      <c r="B483" s="100" t="s">
        <v>147</v>
      </c>
      <c r="C483" s="102"/>
      <c r="D483" s="113"/>
      <c r="E483" s="241"/>
      <c r="F483" s="102"/>
      <c r="G483" s="102"/>
      <c r="H483" s="102"/>
      <c r="I483" s="102"/>
      <c r="J483" s="102"/>
      <c r="K483" s="99"/>
      <c r="L483" s="103"/>
      <c r="M483" s="245"/>
      <c r="N483" s="91" t="e">
        <f>M483*VLOOKUP($L483,#REF!,6,0)</f>
        <v>#REF!</v>
      </c>
      <c r="O483" s="90" t="e">
        <f t="shared" si="43"/>
        <v>#REF!</v>
      </c>
      <c r="P483" s="92" t="e">
        <f>VLOOKUP(L483,#REF!,3,0)</f>
        <v>#REF!</v>
      </c>
      <c r="Q483" s="93" t="e">
        <f t="shared" si="44"/>
        <v>#REF!</v>
      </c>
      <c r="R483" s="92" t="e">
        <f>VLOOKUP(L483,#REF!,4,0)</f>
        <v>#REF!</v>
      </c>
      <c r="S483" s="93" t="e">
        <f t="shared" si="45"/>
        <v>#REF!</v>
      </c>
      <c r="T483" s="93" t="e">
        <f t="shared" si="46"/>
        <v>#REF!</v>
      </c>
      <c r="U483" s="93" t="e">
        <f t="shared" si="47"/>
        <v>#REF!</v>
      </c>
      <c r="V483" s="93" t="e">
        <f t="shared" si="48"/>
        <v>#REF!</v>
      </c>
      <c r="W483" s="105"/>
      <c r="X483" s="152"/>
      <c r="Y483" s="105"/>
      <c r="Z483" s="243"/>
      <c r="AA483" s="105"/>
      <c r="AB483" s="105"/>
      <c r="AC483" s="243"/>
      <c r="AD483" s="105"/>
      <c r="AE483" s="105"/>
      <c r="AF483" s="106"/>
      <c r="AG483" s="107"/>
    </row>
    <row r="484" spans="1:33" s="31" customFormat="1" ht="17.25" customHeight="1">
      <c r="A484" s="99"/>
      <c r="B484" s="100" t="s">
        <v>147</v>
      </c>
      <c r="C484" s="102"/>
      <c r="D484" s="113"/>
      <c r="E484" s="241"/>
      <c r="F484" s="102"/>
      <c r="G484" s="102"/>
      <c r="H484" s="102"/>
      <c r="I484" s="102"/>
      <c r="J484" s="102"/>
      <c r="K484" s="99"/>
      <c r="L484" s="103"/>
      <c r="M484" s="245"/>
      <c r="N484" s="91" t="e">
        <f>M484*VLOOKUP($L484,#REF!,6,0)</f>
        <v>#REF!</v>
      </c>
      <c r="O484" s="90" t="e">
        <f t="shared" si="43"/>
        <v>#REF!</v>
      </c>
      <c r="P484" s="92" t="e">
        <f>VLOOKUP(L484,#REF!,3,0)</f>
        <v>#REF!</v>
      </c>
      <c r="Q484" s="93" t="e">
        <f t="shared" si="44"/>
        <v>#REF!</v>
      </c>
      <c r="R484" s="92" t="e">
        <f>VLOOKUP(L484,#REF!,4,0)</f>
        <v>#REF!</v>
      </c>
      <c r="S484" s="93" t="e">
        <f t="shared" si="45"/>
        <v>#REF!</v>
      </c>
      <c r="T484" s="93" t="e">
        <f t="shared" si="46"/>
        <v>#REF!</v>
      </c>
      <c r="U484" s="93" t="e">
        <f t="shared" si="47"/>
        <v>#REF!</v>
      </c>
      <c r="V484" s="93" t="e">
        <f t="shared" si="48"/>
        <v>#REF!</v>
      </c>
      <c r="W484" s="105"/>
      <c r="X484" s="152"/>
      <c r="Y484" s="105"/>
      <c r="Z484" s="243"/>
      <c r="AA484" s="105"/>
      <c r="AB484" s="105"/>
      <c r="AC484" s="243"/>
      <c r="AD484" s="105"/>
      <c r="AE484" s="105"/>
      <c r="AF484" s="106"/>
      <c r="AG484" s="107"/>
    </row>
    <row r="485" spans="1:33" s="31" customFormat="1" ht="17.25" customHeight="1">
      <c r="A485" s="99"/>
      <c r="B485" s="100" t="s">
        <v>147</v>
      </c>
      <c r="C485" s="102"/>
      <c r="D485" s="113"/>
      <c r="E485" s="241"/>
      <c r="F485" s="102"/>
      <c r="G485" s="102"/>
      <c r="H485" s="102"/>
      <c r="I485" s="102"/>
      <c r="J485" s="102"/>
      <c r="K485" s="99"/>
      <c r="L485" s="103"/>
      <c r="M485" s="245"/>
      <c r="N485" s="91" t="e">
        <f>M485*VLOOKUP($L485,#REF!,6,0)</f>
        <v>#REF!</v>
      </c>
      <c r="O485" s="90" t="e">
        <f t="shared" si="43"/>
        <v>#REF!</v>
      </c>
      <c r="P485" s="92" t="e">
        <f>VLOOKUP(L485,#REF!,3,0)</f>
        <v>#REF!</v>
      </c>
      <c r="Q485" s="93" t="e">
        <f t="shared" si="44"/>
        <v>#REF!</v>
      </c>
      <c r="R485" s="92" t="e">
        <f>VLOOKUP(L485,#REF!,4,0)</f>
        <v>#REF!</v>
      </c>
      <c r="S485" s="93" t="e">
        <f t="shared" si="45"/>
        <v>#REF!</v>
      </c>
      <c r="T485" s="93" t="e">
        <f t="shared" si="46"/>
        <v>#REF!</v>
      </c>
      <c r="U485" s="93" t="e">
        <f t="shared" si="47"/>
        <v>#REF!</v>
      </c>
      <c r="V485" s="93" t="e">
        <f t="shared" si="48"/>
        <v>#REF!</v>
      </c>
      <c r="W485" s="105"/>
      <c r="X485" s="152"/>
      <c r="Y485" s="105"/>
      <c r="Z485" s="243"/>
      <c r="AA485" s="105"/>
      <c r="AB485" s="105"/>
      <c r="AC485" s="243"/>
      <c r="AD485" s="105"/>
      <c r="AE485" s="105"/>
      <c r="AF485" s="106"/>
      <c r="AG485" s="107"/>
    </row>
    <row r="486" spans="1:33" s="31" customFormat="1" ht="17.25" customHeight="1">
      <c r="A486" s="99"/>
      <c r="B486" s="100" t="s">
        <v>147</v>
      </c>
      <c r="C486" s="102"/>
      <c r="D486" s="113"/>
      <c r="E486" s="241"/>
      <c r="F486" s="102"/>
      <c r="G486" s="102"/>
      <c r="H486" s="102"/>
      <c r="I486" s="102"/>
      <c r="J486" s="102"/>
      <c r="K486" s="99"/>
      <c r="L486" s="103"/>
      <c r="M486" s="245"/>
      <c r="N486" s="91" t="e">
        <f>M486*VLOOKUP($L486,#REF!,6,0)</f>
        <v>#REF!</v>
      </c>
      <c r="O486" s="90" t="e">
        <f t="shared" si="43"/>
        <v>#REF!</v>
      </c>
      <c r="P486" s="92" t="e">
        <f>VLOOKUP(L486,#REF!,3,0)</f>
        <v>#REF!</v>
      </c>
      <c r="Q486" s="93" t="e">
        <f t="shared" si="44"/>
        <v>#REF!</v>
      </c>
      <c r="R486" s="92" t="e">
        <f>VLOOKUP(L486,#REF!,4,0)</f>
        <v>#REF!</v>
      </c>
      <c r="S486" s="93" t="e">
        <f t="shared" si="45"/>
        <v>#REF!</v>
      </c>
      <c r="T486" s="93" t="e">
        <f t="shared" si="46"/>
        <v>#REF!</v>
      </c>
      <c r="U486" s="93" t="e">
        <f t="shared" si="47"/>
        <v>#REF!</v>
      </c>
      <c r="V486" s="93" t="e">
        <f t="shared" si="48"/>
        <v>#REF!</v>
      </c>
      <c r="W486" s="105"/>
      <c r="X486" s="152"/>
      <c r="Y486" s="105"/>
      <c r="Z486" s="243"/>
      <c r="AA486" s="105"/>
      <c r="AB486" s="105"/>
      <c r="AC486" s="243"/>
      <c r="AD486" s="105"/>
      <c r="AE486" s="105"/>
      <c r="AF486" s="106"/>
      <c r="AG486" s="107"/>
    </row>
    <row r="487" spans="1:33" s="31" customFormat="1" ht="17.25" customHeight="1">
      <c r="A487" s="99"/>
      <c r="B487" s="100" t="s">
        <v>147</v>
      </c>
      <c r="C487" s="102"/>
      <c r="D487" s="113"/>
      <c r="E487" s="241"/>
      <c r="F487" s="102"/>
      <c r="G487" s="102"/>
      <c r="H487" s="102"/>
      <c r="I487" s="102"/>
      <c r="J487" s="102"/>
      <c r="K487" s="99"/>
      <c r="L487" s="103"/>
      <c r="M487" s="245"/>
      <c r="N487" s="91" t="e">
        <f>M487*VLOOKUP($L487,#REF!,6,0)</f>
        <v>#REF!</v>
      </c>
      <c r="O487" s="90" t="e">
        <f t="shared" si="43"/>
        <v>#REF!</v>
      </c>
      <c r="P487" s="92" t="e">
        <f>VLOOKUP(L487,#REF!,3,0)</f>
        <v>#REF!</v>
      </c>
      <c r="Q487" s="93" t="e">
        <f t="shared" si="44"/>
        <v>#REF!</v>
      </c>
      <c r="R487" s="92" t="e">
        <f>VLOOKUP(L487,#REF!,4,0)</f>
        <v>#REF!</v>
      </c>
      <c r="S487" s="93" t="e">
        <f t="shared" si="45"/>
        <v>#REF!</v>
      </c>
      <c r="T487" s="93" t="e">
        <f t="shared" si="46"/>
        <v>#REF!</v>
      </c>
      <c r="U487" s="93" t="e">
        <f t="shared" si="47"/>
        <v>#REF!</v>
      </c>
      <c r="V487" s="93" t="e">
        <f t="shared" si="48"/>
        <v>#REF!</v>
      </c>
      <c r="W487" s="105"/>
      <c r="X487" s="152"/>
      <c r="Y487" s="105"/>
      <c r="Z487" s="152"/>
      <c r="AA487" s="152"/>
      <c r="AB487" s="152"/>
      <c r="AC487" s="152"/>
      <c r="AD487" s="105"/>
      <c r="AE487" s="105"/>
      <c r="AF487" s="106"/>
      <c r="AG487" s="107"/>
    </row>
    <row r="488" spans="1:33" s="31" customFormat="1" ht="17.25" customHeight="1">
      <c r="A488" s="99"/>
      <c r="B488" s="100" t="s">
        <v>147</v>
      </c>
      <c r="C488" s="102"/>
      <c r="D488" s="113"/>
      <c r="E488" s="241"/>
      <c r="F488" s="102"/>
      <c r="G488" s="102"/>
      <c r="H488" s="102"/>
      <c r="I488" s="102"/>
      <c r="J488" s="102"/>
      <c r="K488" s="99"/>
      <c r="L488" s="103"/>
      <c r="M488" s="245"/>
      <c r="N488" s="91" t="e">
        <f>M488*VLOOKUP($L488,#REF!,6,0)</f>
        <v>#REF!</v>
      </c>
      <c r="O488" s="90" t="e">
        <f t="shared" si="43"/>
        <v>#REF!</v>
      </c>
      <c r="P488" s="92" t="e">
        <f>VLOOKUP(L488,#REF!,3,0)</f>
        <v>#REF!</v>
      </c>
      <c r="Q488" s="93" t="e">
        <f t="shared" si="44"/>
        <v>#REF!</v>
      </c>
      <c r="R488" s="92" t="e">
        <f>VLOOKUP(L488,#REF!,4,0)</f>
        <v>#REF!</v>
      </c>
      <c r="S488" s="93" t="e">
        <f t="shared" si="45"/>
        <v>#REF!</v>
      </c>
      <c r="T488" s="93" t="e">
        <f t="shared" si="46"/>
        <v>#REF!</v>
      </c>
      <c r="U488" s="93" t="e">
        <f t="shared" si="47"/>
        <v>#REF!</v>
      </c>
      <c r="V488" s="93" t="e">
        <f t="shared" si="48"/>
        <v>#REF!</v>
      </c>
      <c r="W488" s="105"/>
      <c r="X488" s="152"/>
      <c r="Y488" s="105"/>
      <c r="Z488" s="152"/>
      <c r="AA488" s="152"/>
      <c r="AB488" s="152"/>
      <c r="AC488" s="152"/>
      <c r="AD488" s="105"/>
      <c r="AE488" s="105"/>
      <c r="AF488" s="106"/>
      <c r="AG488" s="107"/>
    </row>
    <row r="489" spans="1:33" s="31" customFormat="1" ht="17.25" customHeight="1">
      <c r="A489" s="99"/>
      <c r="B489" s="100" t="s">
        <v>147</v>
      </c>
      <c r="C489" s="102"/>
      <c r="D489" s="113"/>
      <c r="E489" s="241"/>
      <c r="F489" s="102"/>
      <c r="G489" s="102"/>
      <c r="H489" s="102"/>
      <c r="I489" s="102"/>
      <c r="J489" s="102"/>
      <c r="K489" s="99"/>
      <c r="L489" s="103"/>
      <c r="M489" s="245"/>
      <c r="N489" s="91" t="e">
        <f>M489*VLOOKUP($L489,#REF!,6,0)</f>
        <v>#REF!</v>
      </c>
      <c r="O489" s="90" t="e">
        <f t="shared" si="43"/>
        <v>#REF!</v>
      </c>
      <c r="P489" s="92" t="e">
        <f>VLOOKUP(L489,#REF!,3,0)</f>
        <v>#REF!</v>
      </c>
      <c r="Q489" s="93" t="e">
        <f t="shared" si="44"/>
        <v>#REF!</v>
      </c>
      <c r="R489" s="92" t="e">
        <f>VLOOKUP(L489,#REF!,4,0)</f>
        <v>#REF!</v>
      </c>
      <c r="S489" s="93" t="e">
        <f t="shared" si="45"/>
        <v>#REF!</v>
      </c>
      <c r="T489" s="93" t="e">
        <f t="shared" si="46"/>
        <v>#REF!</v>
      </c>
      <c r="U489" s="93" t="e">
        <f t="shared" si="47"/>
        <v>#REF!</v>
      </c>
      <c r="V489" s="93" t="e">
        <f t="shared" si="48"/>
        <v>#REF!</v>
      </c>
      <c r="W489" s="105"/>
      <c r="X489" s="152"/>
      <c r="Y489" s="105"/>
      <c r="Z489" s="152"/>
      <c r="AA489" s="152"/>
      <c r="AB489" s="152"/>
      <c r="AC489" s="152"/>
      <c r="AD489" s="105"/>
      <c r="AE489" s="105"/>
      <c r="AF489" s="106"/>
      <c r="AG489" s="107"/>
    </row>
    <row r="490" spans="1:33" s="31" customFormat="1" ht="17.25" customHeight="1">
      <c r="A490" s="99"/>
      <c r="B490" s="100" t="s">
        <v>147</v>
      </c>
      <c r="C490" s="102"/>
      <c r="D490" s="113"/>
      <c r="E490" s="241"/>
      <c r="F490" s="102"/>
      <c r="G490" s="102"/>
      <c r="H490" s="102"/>
      <c r="I490" s="102"/>
      <c r="J490" s="102"/>
      <c r="K490" s="99"/>
      <c r="L490" s="103"/>
      <c r="M490" s="245"/>
      <c r="N490" s="91" t="e">
        <f>M490*VLOOKUP($L490,#REF!,6,0)</f>
        <v>#REF!</v>
      </c>
      <c r="O490" s="90" t="e">
        <f t="shared" si="43"/>
        <v>#REF!</v>
      </c>
      <c r="P490" s="92" t="e">
        <f>VLOOKUP(L490,#REF!,3,0)</f>
        <v>#REF!</v>
      </c>
      <c r="Q490" s="93" t="e">
        <f t="shared" si="44"/>
        <v>#REF!</v>
      </c>
      <c r="R490" s="92" t="e">
        <f>VLOOKUP(L490,#REF!,4,0)</f>
        <v>#REF!</v>
      </c>
      <c r="S490" s="93" t="e">
        <f t="shared" si="45"/>
        <v>#REF!</v>
      </c>
      <c r="T490" s="93" t="e">
        <f t="shared" si="46"/>
        <v>#REF!</v>
      </c>
      <c r="U490" s="93" t="e">
        <f t="shared" si="47"/>
        <v>#REF!</v>
      </c>
      <c r="V490" s="93" t="e">
        <f t="shared" si="48"/>
        <v>#REF!</v>
      </c>
      <c r="W490" s="105"/>
      <c r="X490" s="152"/>
      <c r="Y490" s="105"/>
      <c r="Z490" s="152"/>
      <c r="AA490" s="152"/>
      <c r="AB490" s="152"/>
      <c r="AC490" s="152"/>
      <c r="AD490" s="105"/>
      <c r="AE490" s="105"/>
      <c r="AF490" s="106"/>
      <c r="AG490" s="107"/>
    </row>
    <row r="491" spans="1:33" s="31" customFormat="1" ht="17.25" customHeight="1">
      <c r="A491" s="99"/>
      <c r="B491" s="100" t="s">
        <v>147</v>
      </c>
      <c r="C491" s="102"/>
      <c r="D491" s="113"/>
      <c r="E491" s="241"/>
      <c r="F491" s="102"/>
      <c r="G491" s="102"/>
      <c r="H491" s="102"/>
      <c r="I491" s="102"/>
      <c r="J491" s="102"/>
      <c r="K491" s="99"/>
      <c r="L491" s="103"/>
      <c r="M491" s="245"/>
      <c r="N491" s="91" t="e">
        <f>M491*VLOOKUP($L491,#REF!,6,0)</f>
        <v>#REF!</v>
      </c>
      <c r="O491" s="90" t="e">
        <f t="shared" si="43"/>
        <v>#REF!</v>
      </c>
      <c r="P491" s="92" t="e">
        <f>VLOOKUP(L491,#REF!,3,0)</f>
        <v>#REF!</v>
      </c>
      <c r="Q491" s="93" t="e">
        <f t="shared" si="44"/>
        <v>#REF!</v>
      </c>
      <c r="R491" s="92" t="e">
        <f>VLOOKUP(L491,#REF!,4,0)</f>
        <v>#REF!</v>
      </c>
      <c r="S491" s="93" t="e">
        <f t="shared" si="45"/>
        <v>#REF!</v>
      </c>
      <c r="T491" s="93" t="e">
        <f t="shared" si="46"/>
        <v>#REF!</v>
      </c>
      <c r="U491" s="93" t="e">
        <f t="shared" si="47"/>
        <v>#REF!</v>
      </c>
      <c r="V491" s="93" t="e">
        <f t="shared" si="48"/>
        <v>#REF!</v>
      </c>
      <c r="W491" s="105"/>
      <c r="X491" s="152"/>
      <c r="Y491" s="105"/>
      <c r="Z491" s="152"/>
      <c r="AA491" s="152"/>
      <c r="AB491" s="152"/>
      <c r="AC491" s="152"/>
      <c r="AD491" s="105"/>
      <c r="AE491" s="105"/>
      <c r="AF491" s="106"/>
      <c r="AG491" s="107"/>
    </row>
    <row r="492" spans="1:33" s="31" customFormat="1" ht="17.25" customHeight="1">
      <c r="A492" s="99"/>
      <c r="B492" s="100" t="s">
        <v>147</v>
      </c>
      <c r="C492" s="102"/>
      <c r="D492" s="113"/>
      <c r="E492" s="241"/>
      <c r="F492" s="102"/>
      <c r="G492" s="102"/>
      <c r="H492" s="102"/>
      <c r="I492" s="102"/>
      <c r="J492" s="102"/>
      <c r="K492" s="99"/>
      <c r="L492" s="103"/>
      <c r="M492" s="245"/>
      <c r="N492" s="91" t="e">
        <f>M492*VLOOKUP($L492,#REF!,6,0)</f>
        <v>#REF!</v>
      </c>
      <c r="O492" s="90" t="e">
        <f t="shared" si="43"/>
        <v>#REF!</v>
      </c>
      <c r="P492" s="92" t="e">
        <f>VLOOKUP(L492,#REF!,3,0)</f>
        <v>#REF!</v>
      </c>
      <c r="Q492" s="93" t="e">
        <f t="shared" si="44"/>
        <v>#REF!</v>
      </c>
      <c r="R492" s="92" t="e">
        <f>VLOOKUP(L492,#REF!,4,0)</f>
        <v>#REF!</v>
      </c>
      <c r="S492" s="93" t="e">
        <f t="shared" si="45"/>
        <v>#REF!</v>
      </c>
      <c r="T492" s="93" t="e">
        <f t="shared" si="46"/>
        <v>#REF!</v>
      </c>
      <c r="U492" s="93" t="e">
        <f t="shared" si="47"/>
        <v>#REF!</v>
      </c>
      <c r="V492" s="93" t="e">
        <f t="shared" si="48"/>
        <v>#REF!</v>
      </c>
      <c r="W492" s="105"/>
      <c r="X492" s="152"/>
      <c r="Y492" s="105"/>
      <c r="Z492" s="152"/>
      <c r="AA492" s="152"/>
      <c r="AB492" s="152"/>
      <c r="AC492" s="152"/>
      <c r="AD492" s="105"/>
      <c r="AE492" s="105"/>
      <c r="AF492" s="106"/>
      <c r="AG492" s="107"/>
    </row>
    <row r="493" spans="1:33" s="31" customFormat="1" ht="17.25" customHeight="1">
      <c r="A493" s="99"/>
      <c r="B493" s="100" t="s">
        <v>147</v>
      </c>
      <c r="C493" s="102"/>
      <c r="D493" s="113"/>
      <c r="E493" s="241"/>
      <c r="F493" s="102"/>
      <c r="G493" s="102"/>
      <c r="H493" s="102"/>
      <c r="I493" s="102"/>
      <c r="J493" s="102"/>
      <c r="K493" s="99"/>
      <c r="L493" s="103"/>
      <c r="M493" s="245"/>
      <c r="N493" s="91" t="e">
        <f>M493*VLOOKUP($L493,#REF!,6,0)</f>
        <v>#REF!</v>
      </c>
      <c r="O493" s="90" t="e">
        <f t="shared" si="43"/>
        <v>#REF!</v>
      </c>
      <c r="P493" s="92" t="e">
        <f>VLOOKUP(L493,#REF!,3,0)</f>
        <v>#REF!</v>
      </c>
      <c r="Q493" s="93" t="e">
        <f t="shared" si="44"/>
        <v>#REF!</v>
      </c>
      <c r="R493" s="92" t="e">
        <f>VLOOKUP(L493,#REF!,4,0)</f>
        <v>#REF!</v>
      </c>
      <c r="S493" s="93" t="e">
        <f t="shared" si="45"/>
        <v>#REF!</v>
      </c>
      <c r="T493" s="93" t="e">
        <f t="shared" si="46"/>
        <v>#REF!</v>
      </c>
      <c r="U493" s="93" t="e">
        <f t="shared" si="47"/>
        <v>#REF!</v>
      </c>
      <c r="V493" s="93" t="e">
        <f t="shared" si="48"/>
        <v>#REF!</v>
      </c>
      <c r="W493" s="105"/>
      <c r="X493" s="152"/>
      <c r="Y493" s="105"/>
      <c r="Z493" s="152"/>
      <c r="AA493" s="152"/>
      <c r="AB493" s="152"/>
      <c r="AC493" s="152"/>
      <c r="AD493" s="105"/>
      <c r="AE493" s="105"/>
      <c r="AF493" s="106"/>
      <c r="AG493" s="107"/>
    </row>
    <row r="494" spans="1:33" s="31" customFormat="1" ht="17.25" customHeight="1">
      <c r="A494" s="99"/>
      <c r="B494" s="100" t="s">
        <v>147</v>
      </c>
      <c r="C494" s="102"/>
      <c r="D494" s="113"/>
      <c r="E494" s="241"/>
      <c r="F494" s="102"/>
      <c r="G494" s="102"/>
      <c r="H494" s="102"/>
      <c r="I494" s="102"/>
      <c r="J494" s="102"/>
      <c r="K494" s="99"/>
      <c r="L494" s="103"/>
      <c r="M494" s="245"/>
      <c r="N494" s="91" t="e">
        <f>M494*VLOOKUP($L494,#REF!,6,0)</f>
        <v>#REF!</v>
      </c>
      <c r="O494" s="90" t="e">
        <f t="shared" si="43"/>
        <v>#REF!</v>
      </c>
      <c r="P494" s="92" t="e">
        <f>VLOOKUP(L494,#REF!,3,0)</f>
        <v>#REF!</v>
      </c>
      <c r="Q494" s="93" t="e">
        <f t="shared" si="44"/>
        <v>#REF!</v>
      </c>
      <c r="R494" s="92" t="e">
        <f>VLOOKUP(L494,#REF!,4,0)</f>
        <v>#REF!</v>
      </c>
      <c r="S494" s="93" t="e">
        <f t="shared" si="45"/>
        <v>#REF!</v>
      </c>
      <c r="T494" s="93" t="e">
        <f t="shared" si="46"/>
        <v>#REF!</v>
      </c>
      <c r="U494" s="93" t="e">
        <f t="shared" si="47"/>
        <v>#REF!</v>
      </c>
      <c r="V494" s="93" t="e">
        <f t="shared" si="48"/>
        <v>#REF!</v>
      </c>
      <c r="W494" s="105"/>
      <c r="X494" s="152"/>
      <c r="Y494" s="105"/>
      <c r="Z494" s="152"/>
      <c r="AA494" s="152"/>
      <c r="AB494" s="152"/>
      <c r="AC494" s="152"/>
      <c r="AD494" s="105"/>
      <c r="AE494" s="105"/>
      <c r="AF494" s="106"/>
      <c r="AG494" s="107"/>
    </row>
    <row r="495" spans="1:33" s="31" customFormat="1" ht="17.25" customHeight="1">
      <c r="A495" s="99"/>
      <c r="B495" s="100" t="s">
        <v>147</v>
      </c>
      <c r="C495" s="102"/>
      <c r="D495" s="113"/>
      <c r="E495" s="241"/>
      <c r="F495" s="102"/>
      <c r="G495" s="102"/>
      <c r="H495" s="102"/>
      <c r="I495" s="102"/>
      <c r="J495" s="102"/>
      <c r="K495" s="99"/>
      <c r="L495" s="103"/>
      <c r="M495" s="245"/>
      <c r="N495" s="91" t="e">
        <f>M495*VLOOKUP($L495,#REF!,6,0)</f>
        <v>#REF!</v>
      </c>
      <c r="O495" s="90" t="e">
        <f t="shared" si="43"/>
        <v>#REF!</v>
      </c>
      <c r="P495" s="92" t="e">
        <f>VLOOKUP(L495,#REF!,3,0)</f>
        <v>#REF!</v>
      </c>
      <c r="Q495" s="93" t="e">
        <f t="shared" si="44"/>
        <v>#REF!</v>
      </c>
      <c r="R495" s="92" t="e">
        <f>VLOOKUP(L495,#REF!,4,0)</f>
        <v>#REF!</v>
      </c>
      <c r="S495" s="93" t="e">
        <f t="shared" si="45"/>
        <v>#REF!</v>
      </c>
      <c r="T495" s="93" t="e">
        <f t="shared" si="46"/>
        <v>#REF!</v>
      </c>
      <c r="U495" s="93" t="e">
        <f t="shared" si="47"/>
        <v>#REF!</v>
      </c>
      <c r="V495" s="93" t="e">
        <f t="shared" si="48"/>
        <v>#REF!</v>
      </c>
      <c r="W495" s="105"/>
      <c r="X495" s="152"/>
      <c r="Y495" s="105"/>
      <c r="Z495" s="152"/>
      <c r="AA495" s="152"/>
      <c r="AB495" s="152"/>
      <c r="AC495" s="152"/>
      <c r="AD495" s="105"/>
      <c r="AE495" s="105"/>
      <c r="AF495" s="106"/>
      <c r="AG495" s="107"/>
    </row>
    <row r="496" spans="1:33" s="31" customFormat="1" ht="17.25" customHeight="1">
      <c r="A496" s="99"/>
      <c r="B496" s="100" t="s">
        <v>147</v>
      </c>
      <c r="C496" s="102"/>
      <c r="D496" s="113"/>
      <c r="E496" s="241"/>
      <c r="F496" s="102"/>
      <c r="G496" s="102"/>
      <c r="H496" s="102"/>
      <c r="I496" s="102"/>
      <c r="J496" s="102"/>
      <c r="K496" s="99"/>
      <c r="L496" s="103"/>
      <c r="M496" s="245"/>
      <c r="N496" s="91" t="e">
        <f>M496*VLOOKUP($L496,#REF!,6,0)</f>
        <v>#REF!</v>
      </c>
      <c r="O496" s="90" t="e">
        <f t="shared" si="43"/>
        <v>#REF!</v>
      </c>
      <c r="P496" s="92" t="e">
        <f>VLOOKUP(L496,#REF!,3,0)</f>
        <v>#REF!</v>
      </c>
      <c r="Q496" s="93" t="e">
        <f t="shared" si="44"/>
        <v>#REF!</v>
      </c>
      <c r="R496" s="92" t="e">
        <f>VLOOKUP(L496,#REF!,4,0)</f>
        <v>#REF!</v>
      </c>
      <c r="S496" s="93" t="e">
        <f t="shared" si="45"/>
        <v>#REF!</v>
      </c>
      <c r="T496" s="93" t="e">
        <f t="shared" si="46"/>
        <v>#REF!</v>
      </c>
      <c r="U496" s="93" t="e">
        <f t="shared" si="47"/>
        <v>#REF!</v>
      </c>
      <c r="V496" s="93" t="e">
        <f t="shared" si="48"/>
        <v>#REF!</v>
      </c>
      <c r="W496" s="105"/>
      <c r="X496" s="152"/>
      <c r="Y496" s="105"/>
      <c r="Z496" s="243"/>
      <c r="AA496" s="246"/>
      <c r="AB496" s="152"/>
      <c r="AC496" s="246"/>
      <c r="AD496" s="105"/>
      <c r="AE496" s="105"/>
      <c r="AF496" s="106"/>
      <c r="AG496" s="107"/>
    </row>
    <row r="497" spans="1:33" s="31" customFormat="1" ht="17.25" customHeight="1">
      <c r="A497" s="99"/>
      <c r="B497" s="100" t="s">
        <v>147</v>
      </c>
      <c r="C497" s="102"/>
      <c r="D497" s="113"/>
      <c r="E497" s="241"/>
      <c r="F497" s="102"/>
      <c r="G497" s="102"/>
      <c r="H497" s="102"/>
      <c r="I497" s="102"/>
      <c r="J497" s="102"/>
      <c r="K497" s="99"/>
      <c r="L497" s="103"/>
      <c r="M497" s="247"/>
      <c r="N497" s="91" t="e">
        <f>M497*VLOOKUP($L497,#REF!,6,0)</f>
        <v>#REF!</v>
      </c>
      <c r="O497" s="90" t="e">
        <f t="shared" si="43"/>
        <v>#REF!</v>
      </c>
      <c r="P497" s="92" t="e">
        <f>VLOOKUP(L497,#REF!,3,0)</f>
        <v>#REF!</v>
      </c>
      <c r="Q497" s="93" t="e">
        <f t="shared" si="44"/>
        <v>#REF!</v>
      </c>
      <c r="R497" s="92" t="e">
        <f>VLOOKUP(L497,#REF!,4,0)</f>
        <v>#REF!</v>
      </c>
      <c r="S497" s="93" t="e">
        <f t="shared" si="45"/>
        <v>#REF!</v>
      </c>
      <c r="T497" s="93" t="e">
        <f t="shared" si="46"/>
        <v>#REF!</v>
      </c>
      <c r="U497" s="93" t="e">
        <f t="shared" si="47"/>
        <v>#REF!</v>
      </c>
      <c r="V497" s="93" t="e">
        <f t="shared" si="48"/>
        <v>#REF!</v>
      </c>
      <c r="W497" s="105"/>
      <c r="X497" s="152"/>
      <c r="Y497" s="105"/>
      <c r="Z497" s="243"/>
      <c r="AA497" s="246"/>
      <c r="AB497" s="152"/>
      <c r="AC497" s="246"/>
      <c r="AD497" s="105"/>
      <c r="AE497" s="105"/>
      <c r="AF497" s="106"/>
      <c r="AG497" s="107"/>
    </row>
    <row r="498" spans="1:33" s="31" customFormat="1" ht="17.25" customHeight="1">
      <c r="A498" s="99"/>
      <c r="B498" s="100" t="s">
        <v>147</v>
      </c>
      <c r="C498" s="102"/>
      <c r="D498" s="113"/>
      <c r="E498" s="241"/>
      <c r="F498" s="102"/>
      <c r="G498" s="102"/>
      <c r="H498" s="102"/>
      <c r="I498" s="102"/>
      <c r="J498" s="102"/>
      <c r="K498" s="99"/>
      <c r="L498" s="103"/>
      <c r="M498" s="247"/>
      <c r="N498" s="91" t="e">
        <f>M498*VLOOKUP($L498,#REF!,6,0)</f>
        <v>#REF!</v>
      </c>
      <c r="O498" s="90" t="e">
        <f t="shared" si="43"/>
        <v>#REF!</v>
      </c>
      <c r="P498" s="92" t="e">
        <f>VLOOKUP(L498,#REF!,3,0)</f>
        <v>#REF!</v>
      </c>
      <c r="Q498" s="93" t="e">
        <f t="shared" si="44"/>
        <v>#REF!</v>
      </c>
      <c r="R498" s="92" t="e">
        <f>VLOOKUP(L498,#REF!,4,0)</f>
        <v>#REF!</v>
      </c>
      <c r="S498" s="93" t="e">
        <f t="shared" si="45"/>
        <v>#REF!</v>
      </c>
      <c r="T498" s="93" t="e">
        <f t="shared" si="46"/>
        <v>#REF!</v>
      </c>
      <c r="U498" s="93" t="e">
        <f t="shared" si="47"/>
        <v>#REF!</v>
      </c>
      <c r="V498" s="93" t="e">
        <f t="shared" si="48"/>
        <v>#REF!</v>
      </c>
      <c r="W498" s="105"/>
      <c r="X498" s="152"/>
      <c r="Y498" s="105"/>
      <c r="Z498" s="243"/>
      <c r="AA498" s="246"/>
      <c r="AB498" s="152"/>
      <c r="AC498" s="246"/>
      <c r="AD498" s="105"/>
      <c r="AE498" s="105"/>
      <c r="AF498" s="106"/>
      <c r="AG498" s="107"/>
    </row>
    <row r="499" spans="1:33" s="31" customFormat="1" ht="17.25" customHeight="1">
      <c r="A499" s="99"/>
      <c r="B499" s="100" t="s">
        <v>147</v>
      </c>
      <c r="C499" s="102"/>
      <c r="D499" s="113"/>
      <c r="E499" s="241"/>
      <c r="F499" s="102"/>
      <c r="G499" s="102"/>
      <c r="H499" s="102"/>
      <c r="I499" s="102"/>
      <c r="J499" s="102"/>
      <c r="K499" s="99"/>
      <c r="L499" s="103"/>
      <c r="M499" s="247"/>
      <c r="N499" s="91" t="e">
        <f>M499*VLOOKUP($L499,#REF!,6,0)</f>
        <v>#REF!</v>
      </c>
      <c r="O499" s="90" t="e">
        <f t="shared" si="43"/>
        <v>#REF!</v>
      </c>
      <c r="P499" s="92" t="e">
        <f>VLOOKUP(L499,#REF!,3,0)</f>
        <v>#REF!</v>
      </c>
      <c r="Q499" s="93" t="e">
        <f t="shared" si="44"/>
        <v>#REF!</v>
      </c>
      <c r="R499" s="92" t="e">
        <f>VLOOKUP(L499,#REF!,4,0)</f>
        <v>#REF!</v>
      </c>
      <c r="S499" s="93" t="e">
        <f t="shared" si="45"/>
        <v>#REF!</v>
      </c>
      <c r="T499" s="93" t="e">
        <f t="shared" si="46"/>
        <v>#REF!</v>
      </c>
      <c r="U499" s="93" t="e">
        <f t="shared" si="47"/>
        <v>#REF!</v>
      </c>
      <c r="V499" s="93" t="e">
        <f t="shared" si="48"/>
        <v>#REF!</v>
      </c>
      <c r="W499" s="105"/>
      <c r="X499" s="152"/>
      <c r="Y499" s="105"/>
      <c r="Z499" s="243"/>
      <c r="AA499" s="246"/>
      <c r="AB499" s="152"/>
      <c r="AC499" s="246"/>
      <c r="AD499" s="105"/>
      <c r="AE499" s="105"/>
      <c r="AF499" s="106"/>
      <c r="AG499" s="107"/>
    </row>
    <row r="500" spans="1:33" s="31" customFormat="1" ht="17.25" customHeight="1">
      <c r="A500" s="99"/>
      <c r="B500" s="100" t="s">
        <v>147</v>
      </c>
      <c r="C500" s="102"/>
      <c r="D500" s="113"/>
      <c r="E500" s="241"/>
      <c r="F500" s="102"/>
      <c r="G500" s="102"/>
      <c r="H500" s="102"/>
      <c r="I500" s="102"/>
      <c r="J500" s="102"/>
      <c r="K500" s="99"/>
      <c r="L500" s="103"/>
      <c r="M500" s="247"/>
      <c r="N500" s="91" t="e">
        <f>M500*VLOOKUP($L500,#REF!,6,0)</f>
        <v>#REF!</v>
      </c>
      <c r="O500" s="90" t="e">
        <f t="shared" si="43"/>
        <v>#REF!</v>
      </c>
      <c r="P500" s="92" t="e">
        <f>VLOOKUP(L500,#REF!,3,0)</f>
        <v>#REF!</v>
      </c>
      <c r="Q500" s="93" t="e">
        <f t="shared" si="44"/>
        <v>#REF!</v>
      </c>
      <c r="R500" s="92" t="e">
        <f>VLOOKUP(L500,#REF!,4,0)</f>
        <v>#REF!</v>
      </c>
      <c r="S500" s="93" t="e">
        <f t="shared" si="45"/>
        <v>#REF!</v>
      </c>
      <c r="T500" s="93" t="e">
        <f t="shared" si="46"/>
        <v>#REF!</v>
      </c>
      <c r="U500" s="93" t="e">
        <f t="shared" si="47"/>
        <v>#REF!</v>
      </c>
      <c r="V500" s="93" t="e">
        <f t="shared" si="48"/>
        <v>#REF!</v>
      </c>
      <c r="W500" s="105"/>
      <c r="X500" s="152"/>
      <c r="Y500" s="105"/>
      <c r="Z500" s="152"/>
      <c r="AA500" s="152"/>
      <c r="AB500" s="152"/>
      <c r="AC500" s="152"/>
      <c r="AD500" s="105"/>
      <c r="AE500" s="105"/>
      <c r="AF500" s="106"/>
      <c r="AG500" s="107"/>
    </row>
    <row r="501" spans="1:33" s="31" customFormat="1" ht="17.25" customHeight="1">
      <c r="A501" s="99"/>
      <c r="B501" s="100" t="s">
        <v>147</v>
      </c>
      <c r="C501" s="102"/>
      <c r="D501" s="113"/>
      <c r="E501" s="241"/>
      <c r="F501" s="102"/>
      <c r="G501" s="102"/>
      <c r="H501" s="102"/>
      <c r="I501" s="102"/>
      <c r="J501" s="102"/>
      <c r="K501" s="99"/>
      <c r="L501" s="103"/>
      <c r="M501" s="247"/>
      <c r="N501" s="91" t="e">
        <f>M501*VLOOKUP($L501,#REF!,6,0)</f>
        <v>#REF!</v>
      </c>
      <c r="O501" s="90" t="e">
        <f t="shared" si="43"/>
        <v>#REF!</v>
      </c>
      <c r="P501" s="92" t="e">
        <f>VLOOKUP(L501,#REF!,3,0)</f>
        <v>#REF!</v>
      </c>
      <c r="Q501" s="93" t="e">
        <f t="shared" si="44"/>
        <v>#REF!</v>
      </c>
      <c r="R501" s="92" t="e">
        <f>VLOOKUP(L501,#REF!,4,0)</f>
        <v>#REF!</v>
      </c>
      <c r="S501" s="93" t="e">
        <f t="shared" si="45"/>
        <v>#REF!</v>
      </c>
      <c r="T501" s="93" t="e">
        <f t="shared" si="46"/>
        <v>#REF!</v>
      </c>
      <c r="U501" s="93" t="e">
        <f t="shared" si="47"/>
        <v>#REF!</v>
      </c>
      <c r="V501" s="93" t="e">
        <f t="shared" si="48"/>
        <v>#REF!</v>
      </c>
      <c r="W501" s="105"/>
      <c r="X501" s="152"/>
      <c r="Y501" s="105"/>
      <c r="Z501" s="152"/>
      <c r="AA501" s="152"/>
      <c r="AB501" s="152"/>
      <c r="AC501" s="152"/>
      <c r="AD501" s="105"/>
      <c r="AE501" s="105"/>
      <c r="AF501" s="106"/>
      <c r="AG501" s="107"/>
    </row>
    <row r="502" spans="1:33" s="31" customFormat="1" ht="17.25" customHeight="1">
      <c r="A502" s="99"/>
      <c r="B502" s="100" t="s">
        <v>147</v>
      </c>
      <c r="C502" s="102"/>
      <c r="D502" s="113"/>
      <c r="E502" s="241"/>
      <c r="F502" s="102"/>
      <c r="G502" s="102"/>
      <c r="H502" s="102"/>
      <c r="I502" s="102"/>
      <c r="J502" s="102"/>
      <c r="K502" s="99"/>
      <c r="L502" s="103"/>
      <c r="M502" s="247"/>
      <c r="N502" s="91" t="e">
        <f>M502*VLOOKUP($L502,#REF!,6,0)</f>
        <v>#REF!</v>
      </c>
      <c r="O502" s="90" t="e">
        <f t="shared" si="43"/>
        <v>#REF!</v>
      </c>
      <c r="P502" s="92" t="e">
        <f>VLOOKUP(L502,#REF!,3,0)</f>
        <v>#REF!</v>
      </c>
      <c r="Q502" s="93" t="e">
        <f t="shared" si="44"/>
        <v>#REF!</v>
      </c>
      <c r="R502" s="92" t="e">
        <f>VLOOKUP(L502,#REF!,4,0)</f>
        <v>#REF!</v>
      </c>
      <c r="S502" s="93" t="e">
        <f t="shared" si="45"/>
        <v>#REF!</v>
      </c>
      <c r="T502" s="93" t="e">
        <f t="shared" si="46"/>
        <v>#REF!</v>
      </c>
      <c r="U502" s="93" t="e">
        <f t="shared" si="47"/>
        <v>#REF!</v>
      </c>
      <c r="V502" s="93" t="e">
        <f t="shared" si="48"/>
        <v>#REF!</v>
      </c>
      <c r="W502" s="105"/>
      <c r="X502" s="152"/>
      <c r="Y502" s="105"/>
      <c r="Z502" s="152"/>
      <c r="AA502" s="152"/>
      <c r="AB502" s="152"/>
      <c r="AC502" s="152"/>
      <c r="AD502" s="105"/>
      <c r="AE502" s="105"/>
      <c r="AF502" s="106"/>
      <c r="AG502" s="107"/>
    </row>
    <row r="503" spans="1:33" s="31" customFormat="1" ht="17.25" customHeight="1">
      <c r="A503" s="99"/>
      <c r="B503" s="100" t="s">
        <v>147</v>
      </c>
      <c r="C503" s="102"/>
      <c r="D503" s="113"/>
      <c r="E503" s="241"/>
      <c r="F503" s="102"/>
      <c r="G503" s="102"/>
      <c r="H503" s="102"/>
      <c r="I503" s="102"/>
      <c r="J503" s="102"/>
      <c r="K503" s="99"/>
      <c r="L503" s="103"/>
      <c r="M503" s="247"/>
      <c r="N503" s="91" t="e">
        <f>M503*VLOOKUP($L503,#REF!,6,0)</f>
        <v>#REF!</v>
      </c>
      <c r="O503" s="90" t="e">
        <f t="shared" si="43"/>
        <v>#REF!</v>
      </c>
      <c r="P503" s="92" t="e">
        <f>VLOOKUP(L503,#REF!,3,0)</f>
        <v>#REF!</v>
      </c>
      <c r="Q503" s="93" t="e">
        <f t="shared" si="44"/>
        <v>#REF!</v>
      </c>
      <c r="R503" s="92" t="e">
        <f>VLOOKUP(L503,#REF!,4,0)</f>
        <v>#REF!</v>
      </c>
      <c r="S503" s="93" t="e">
        <f t="shared" si="45"/>
        <v>#REF!</v>
      </c>
      <c r="T503" s="93" t="e">
        <f t="shared" si="46"/>
        <v>#REF!</v>
      </c>
      <c r="U503" s="93" t="e">
        <f t="shared" si="47"/>
        <v>#REF!</v>
      </c>
      <c r="V503" s="93" t="e">
        <f t="shared" si="48"/>
        <v>#REF!</v>
      </c>
      <c r="W503" s="105"/>
      <c r="X503" s="152"/>
      <c r="Y503" s="105"/>
      <c r="Z503" s="152"/>
      <c r="AA503" s="152"/>
      <c r="AB503" s="152"/>
      <c r="AC503" s="152"/>
      <c r="AD503" s="105"/>
      <c r="AE503" s="105"/>
      <c r="AF503" s="106"/>
      <c r="AG503" s="107"/>
    </row>
    <row r="504" spans="1:33" s="31" customFormat="1" ht="17.25" customHeight="1">
      <c r="A504" s="99"/>
      <c r="B504" s="100" t="s">
        <v>147</v>
      </c>
      <c r="C504" s="102"/>
      <c r="D504" s="113"/>
      <c r="E504" s="241"/>
      <c r="F504" s="102"/>
      <c r="G504" s="102"/>
      <c r="H504" s="102"/>
      <c r="I504" s="102"/>
      <c r="J504" s="102"/>
      <c r="K504" s="99"/>
      <c r="L504" s="103"/>
      <c r="M504" s="247"/>
      <c r="N504" s="91" t="e">
        <f>M504*VLOOKUP($L504,#REF!,6,0)</f>
        <v>#REF!</v>
      </c>
      <c r="O504" s="90" t="e">
        <f t="shared" si="43"/>
        <v>#REF!</v>
      </c>
      <c r="P504" s="92" t="e">
        <f>VLOOKUP(L504,#REF!,3,0)</f>
        <v>#REF!</v>
      </c>
      <c r="Q504" s="93" t="e">
        <f t="shared" si="44"/>
        <v>#REF!</v>
      </c>
      <c r="R504" s="92" t="e">
        <f>VLOOKUP(L504,#REF!,4,0)</f>
        <v>#REF!</v>
      </c>
      <c r="S504" s="93" t="e">
        <f t="shared" si="45"/>
        <v>#REF!</v>
      </c>
      <c r="T504" s="93" t="e">
        <f t="shared" si="46"/>
        <v>#REF!</v>
      </c>
      <c r="U504" s="93" t="e">
        <f t="shared" si="47"/>
        <v>#REF!</v>
      </c>
      <c r="V504" s="93" t="e">
        <f t="shared" si="48"/>
        <v>#REF!</v>
      </c>
      <c r="W504" s="105"/>
      <c r="X504" s="152"/>
      <c r="Y504" s="105"/>
      <c r="Z504" s="152"/>
      <c r="AA504" s="152"/>
      <c r="AB504" s="152"/>
      <c r="AC504" s="152"/>
      <c r="AD504" s="105"/>
      <c r="AE504" s="105"/>
      <c r="AF504" s="106"/>
      <c r="AG504" s="107"/>
    </row>
    <row r="505" spans="1:33" s="31" customFormat="1" ht="17.25" customHeight="1">
      <c r="A505" s="99"/>
      <c r="B505" s="100" t="s">
        <v>147</v>
      </c>
      <c r="C505" s="102"/>
      <c r="D505" s="113"/>
      <c r="E505" s="241"/>
      <c r="F505" s="102"/>
      <c r="G505" s="102"/>
      <c r="H505" s="102"/>
      <c r="I505" s="102"/>
      <c r="J505" s="102"/>
      <c r="K505" s="99"/>
      <c r="L505" s="103"/>
      <c r="M505" s="247"/>
      <c r="N505" s="91" t="e">
        <f>M505*VLOOKUP($L505,#REF!,6,0)</f>
        <v>#REF!</v>
      </c>
      <c r="O505" s="90" t="e">
        <f t="shared" si="43"/>
        <v>#REF!</v>
      </c>
      <c r="P505" s="92" t="e">
        <f>VLOOKUP(L505,#REF!,3,0)</f>
        <v>#REF!</v>
      </c>
      <c r="Q505" s="93" t="e">
        <f t="shared" si="44"/>
        <v>#REF!</v>
      </c>
      <c r="R505" s="92" t="e">
        <f>VLOOKUP(L505,#REF!,4,0)</f>
        <v>#REF!</v>
      </c>
      <c r="S505" s="93" t="e">
        <f t="shared" si="45"/>
        <v>#REF!</v>
      </c>
      <c r="T505" s="93" t="e">
        <f t="shared" si="46"/>
        <v>#REF!</v>
      </c>
      <c r="U505" s="93" t="e">
        <f t="shared" si="47"/>
        <v>#REF!</v>
      </c>
      <c r="V505" s="93" t="e">
        <f t="shared" si="48"/>
        <v>#REF!</v>
      </c>
      <c r="W505" s="105"/>
      <c r="X505" s="152"/>
      <c r="Y505" s="105"/>
      <c r="Z505" s="152"/>
      <c r="AA505" s="152"/>
      <c r="AB505" s="152"/>
      <c r="AC505" s="152"/>
      <c r="AD505" s="105"/>
      <c r="AE505" s="105"/>
      <c r="AF505" s="106"/>
      <c r="AG505" s="107"/>
    </row>
    <row r="506" spans="1:33" s="31" customFormat="1" ht="17.25" customHeight="1">
      <c r="A506" s="99"/>
      <c r="B506" s="100" t="s">
        <v>147</v>
      </c>
      <c r="C506" s="102"/>
      <c r="D506" s="113"/>
      <c r="E506" s="241"/>
      <c r="F506" s="102"/>
      <c r="G506" s="102"/>
      <c r="H506" s="102"/>
      <c r="I506" s="102"/>
      <c r="J506" s="102"/>
      <c r="K506" s="99"/>
      <c r="L506" s="103"/>
      <c r="M506" s="247"/>
      <c r="N506" s="91" t="e">
        <f>M506*VLOOKUP($L506,#REF!,6,0)</f>
        <v>#REF!</v>
      </c>
      <c r="O506" s="90" t="e">
        <f t="shared" si="43"/>
        <v>#REF!</v>
      </c>
      <c r="P506" s="92" t="e">
        <f>VLOOKUP(L506,#REF!,3,0)</f>
        <v>#REF!</v>
      </c>
      <c r="Q506" s="93" t="e">
        <f t="shared" si="44"/>
        <v>#REF!</v>
      </c>
      <c r="R506" s="92" t="e">
        <f>VLOOKUP(L506,#REF!,4,0)</f>
        <v>#REF!</v>
      </c>
      <c r="S506" s="93" t="e">
        <f t="shared" si="45"/>
        <v>#REF!</v>
      </c>
      <c r="T506" s="93" t="e">
        <f t="shared" si="46"/>
        <v>#REF!</v>
      </c>
      <c r="U506" s="93" t="e">
        <f t="shared" si="47"/>
        <v>#REF!</v>
      </c>
      <c r="V506" s="93" t="e">
        <f t="shared" si="48"/>
        <v>#REF!</v>
      </c>
      <c r="W506" s="105"/>
      <c r="X506" s="152"/>
      <c r="Y506" s="105"/>
      <c r="Z506" s="243"/>
      <c r="AA506" s="246"/>
      <c r="AB506" s="152"/>
      <c r="AC506" s="246"/>
      <c r="AD506" s="105"/>
      <c r="AE506" s="105"/>
      <c r="AF506" s="106"/>
      <c r="AG506" s="107"/>
    </row>
    <row r="507" spans="1:33" s="31" customFormat="1" ht="17.25" customHeight="1">
      <c r="A507" s="99"/>
      <c r="B507" s="100" t="s">
        <v>147</v>
      </c>
      <c r="C507" s="102"/>
      <c r="D507" s="113"/>
      <c r="E507" s="241"/>
      <c r="F507" s="102"/>
      <c r="G507" s="102"/>
      <c r="H507" s="102"/>
      <c r="I507" s="102"/>
      <c r="J507" s="102"/>
      <c r="K507" s="99"/>
      <c r="L507" s="103"/>
      <c r="M507" s="242"/>
      <c r="N507" s="91" t="e">
        <f>M507*VLOOKUP($L507,#REF!,6,0)</f>
        <v>#REF!</v>
      </c>
      <c r="O507" s="90" t="e">
        <f t="shared" si="43"/>
        <v>#REF!</v>
      </c>
      <c r="P507" s="92" t="e">
        <f>VLOOKUP(L507,#REF!,3,0)</f>
        <v>#REF!</v>
      </c>
      <c r="Q507" s="93" t="e">
        <f t="shared" si="44"/>
        <v>#REF!</v>
      </c>
      <c r="R507" s="92" t="e">
        <f>VLOOKUP(L507,#REF!,4,0)</f>
        <v>#REF!</v>
      </c>
      <c r="S507" s="93" t="e">
        <f t="shared" si="45"/>
        <v>#REF!</v>
      </c>
      <c r="T507" s="93" t="e">
        <f t="shared" si="46"/>
        <v>#REF!</v>
      </c>
      <c r="U507" s="93" t="e">
        <f t="shared" si="47"/>
        <v>#REF!</v>
      </c>
      <c r="V507" s="93" t="e">
        <f t="shared" si="48"/>
        <v>#REF!</v>
      </c>
      <c r="W507" s="105"/>
      <c r="X507" s="152"/>
      <c r="Y507" s="105"/>
      <c r="Z507" s="152"/>
      <c r="AA507" s="152"/>
      <c r="AB507" s="152"/>
      <c r="AC507" s="152"/>
      <c r="AD507" s="105"/>
      <c r="AE507" s="105"/>
      <c r="AF507" s="106"/>
      <c r="AG507" s="107"/>
    </row>
    <row r="508" spans="1:33" s="31" customFormat="1" ht="17.25" customHeight="1">
      <c r="A508" s="99"/>
      <c r="B508" s="100" t="s">
        <v>147</v>
      </c>
      <c r="C508" s="102"/>
      <c r="D508" s="113"/>
      <c r="E508" s="241"/>
      <c r="F508" s="102"/>
      <c r="G508" s="102"/>
      <c r="H508" s="102"/>
      <c r="I508" s="102"/>
      <c r="J508" s="102"/>
      <c r="K508" s="99"/>
      <c r="L508" s="103"/>
      <c r="M508" s="242"/>
      <c r="N508" s="91" t="e">
        <f>M508*VLOOKUP($L508,#REF!,6,0)</f>
        <v>#REF!</v>
      </c>
      <c r="O508" s="90" t="e">
        <f t="shared" si="43"/>
        <v>#REF!</v>
      </c>
      <c r="P508" s="92" t="e">
        <f>VLOOKUP(L508,#REF!,3,0)</f>
        <v>#REF!</v>
      </c>
      <c r="Q508" s="93" t="e">
        <f t="shared" si="44"/>
        <v>#REF!</v>
      </c>
      <c r="R508" s="92" t="e">
        <f>VLOOKUP(L508,#REF!,4,0)</f>
        <v>#REF!</v>
      </c>
      <c r="S508" s="93" t="e">
        <f t="shared" si="45"/>
        <v>#REF!</v>
      </c>
      <c r="T508" s="93" t="e">
        <f t="shared" si="46"/>
        <v>#REF!</v>
      </c>
      <c r="U508" s="93" t="e">
        <f t="shared" si="47"/>
        <v>#REF!</v>
      </c>
      <c r="V508" s="93" t="e">
        <f t="shared" si="48"/>
        <v>#REF!</v>
      </c>
      <c r="W508" s="105"/>
      <c r="X508" s="152"/>
      <c r="Y508" s="105"/>
      <c r="Z508" s="152"/>
      <c r="AA508" s="152"/>
      <c r="AB508" s="152"/>
      <c r="AC508" s="152"/>
      <c r="AD508" s="105"/>
      <c r="AE508" s="105"/>
      <c r="AF508" s="106"/>
      <c r="AG508" s="107"/>
    </row>
    <row r="509" spans="1:33" s="31" customFormat="1" ht="17.25" customHeight="1">
      <c r="A509" s="99"/>
      <c r="B509" s="100" t="s">
        <v>147</v>
      </c>
      <c r="C509" s="102"/>
      <c r="D509" s="113"/>
      <c r="E509" s="241"/>
      <c r="F509" s="102"/>
      <c r="G509" s="102"/>
      <c r="H509" s="102"/>
      <c r="I509" s="102"/>
      <c r="J509" s="102"/>
      <c r="K509" s="99"/>
      <c r="L509" s="103"/>
      <c r="M509" s="242"/>
      <c r="N509" s="91" t="e">
        <f>M509*VLOOKUP($L509,#REF!,6,0)</f>
        <v>#REF!</v>
      </c>
      <c r="O509" s="90" t="e">
        <f t="shared" si="43"/>
        <v>#REF!</v>
      </c>
      <c r="P509" s="92" t="e">
        <f>VLOOKUP(L509,#REF!,3,0)</f>
        <v>#REF!</v>
      </c>
      <c r="Q509" s="93" t="e">
        <f t="shared" si="44"/>
        <v>#REF!</v>
      </c>
      <c r="R509" s="92" t="e">
        <f>VLOOKUP(L509,#REF!,4,0)</f>
        <v>#REF!</v>
      </c>
      <c r="S509" s="93" t="e">
        <f t="shared" si="45"/>
        <v>#REF!</v>
      </c>
      <c r="T509" s="93" t="e">
        <f t="shared" si="46"/>
        <v>#REF!</v>
      </c>
      <c r="U509" s="93" t="e">
        <f t="shared" si="47"/>
        <v>#REF!</v>
      </c>
      <c r="V509" s="93" t="e">
        <f t="shared" si="48"/>
        <v>#REF!</v>
      </c>
      <c r="W509" s="105"/>
      <c r="X509" s="152"/>
      <c r="Y509" s="105"/>
      <c r="Z509" s="152"/>
      <c r="AA509" s="152"/>
      <c r="AB509" s="152"/>
      <c r="AC509" s="152"/>
      <c r="AD509" s="105"/>
      <c r="AE509" s="105"/>
      <c r="AF509" s="106"/>
      <c r="AG509" s="107"/>
    </row>
    <row r="510" spans="1:33" s="31" customFormat="1" ht="17.25" customHeight="1">
      <c r="A510" s="99"/>
      <c r="B510" s="100" t="s">
        <v>147</v>
      </c>
      <c r="C510" s="102"/>
      <c r="D510" s="113"/>
      <c r="E510" s="241"/>
      <c r="F510" s="102"/>
      <c r="G510" s="102"/>
      <c r="H510" s="102"/>
      <c r="I510" s="102"/>
      <c r="J510" s="102"/>
      <c r="K510" s="99"/>
      <c r="L510" s="103"/>
      <c r="M510" s="242"/>
      <c r="N510" s="91" t="e">
        <f>M510*VLOOKUP($L510,#REF!,6,0)</f>
        <v>#REF!</v>
      </c>
      <c r="O510" s="90" t="e">
        <f t="shared" si="43"/>
        <v>#REF!</v>
      </c>
      <c r="P510" s="92" t="e">
        <f>VLOOKUP(L510,#REF!,3,0)</f>
        <v>#REF!</v>
      </c>
      <c r="Q510" s="93" t="e">
        <f t="shared" si="44"/>
        <v>#REF!</v>
      </c>
      <c r="R510" s="92" t="e">
        <f>VLOOKUP(L510,#REF!,4,0)</f>
        <v>#REF!</v>
      </c>
      <c r="S510" s="93" t="e">
        <f t="shared" si="45"/>
        <v>#REF!</v>
      </c>
      <c r="T510" s="93" t="e">
        <f t="shared" si="46"/>
        <v>#REF!</v>
      </c>
      <c r="U510" s="93" t="e">
        <f t="shared" si="47"/>
        <v>#REF!</v>
      </c>
      <c r="V510" s="93" t="e">
        <f t="shared" si="48"/>
        <v>#REF!</v>
      </c>
      <c r="W510" s="105"/>
      <c r="X510" s="152"/>
      <c r="Y510" s="105"/>
      <c r="Z510" s="152"/>
      <c r="AA510" s="152"/>
      <c r="AB510" s="152"/>
      <c r="AC510" s="152"/>
      <c r="AD510" s="105"/>
      <c r="AE510" s="105"/>
      <c r="AF510" s="106"/>
      <c r="AG510" s="107"/>
    </row>
    <row r="511" spans="1:33" s="31" customFormat="1" ht="17.25" customHeight="1">
      <c r="A511" s="99"/>
      <c r="B511" s="100" t="s">
        <v>147</v>
      </c>
      <c r="C511" s="102"/>
      <c r="D511" s="113"/>
      <c r="E511" s="241"/>
      <c r="F511" s="102"/>
      <c r="G511" s="102"/>
      <c r="H511" s="102"/>
      <c r="I511" s="102"/>
      <c r="J511" s="102"/>
      <c r="K511" s="99"/>
      <c r="L511" s="103"/>
      <c r="M511" s="242"/>
      <c r="N511" s="91" t="e">
        <f>M511*VLOOKUP($L511,#REF!,6,0)</f>
        <v>#REF!</v>
      </c>
      <c r="O511" s="90" t="e">
        <f t="shared" si="43"/>
        <v>#REF!</v>
      </c>
      <c r="P511" s="92" t="e">
        <f>VLOOKUP(L511,#REF!,3,0)</f>
        <v>#REF!</v>
      </c>
      <c r="Q511" s="93" t="e">
        <f t="shared" si="44"/>
        <v>#REF!</v>
      </c>
      <c r="R511" s="92" t="e">
        <f>VLOOKUP(L511,#REF!,4,0)</f>
        <v>#REF!</v>
      </c>
      <c r="S511" s="93" t="e">
        <f t="shared" si="45"/>
        <v>#REF!</v>
      </c>
      <c r="T511" s="93" t="e">
        <f t="shared" si="46"/>
        <v>#REF!</v>
      </c>
      <c r="U511" s="93" t="e">
        <f t="shared" si="47"/>
        <v>#REF!</v>
      </c>
      <c r="V511" s="93" t="e">
        <f t="shared" si="48"/>
        <v>#REF!</v>
      </c>
      <c r="W511" s="105"/>
      <c r="X511" s="152"/>
      <c r="Y511" s="105"/>
      <c r="Z511" s="152"/>
      <c r="AA511" s="152"/>
      <c r="AB511" s="152"/>
      <c r="AC511" s="152"/>
      <c r="AD511" s="105"/>
      <c r="AE511" s="105"/>
      <c r="AF511" s="106"/>
      <c r="AG511" s="107"/>
    </row>
    <row r="512" spans="1:33" s="43" customFormat="1" ht="17.25" customHeight="1">
      <c r="A512" s="99"/>
      <c r="B512" s="110" t="s">
        <v>147</v>
      </c>
      <c r="C512" s="102"/>
      <c r="D512" s="113"/>
      <c r="E512" s="241"/>
      <c r="F512" s="111"/>
      <c r="G512" s="102"/>
      <c r="H512" s="111"/>
      <c r="I512" s="111"/>
      <c r="J512" s="111"/>
      <c r="K512" s="99"/>
      <c r="L512" s="103"/>
      <c r="M512" s="242"/>
      <c r="N512" s="91" t="e">
        <f>M512*VLOOKUP($L512,#REF!,6,0)</f>
        <v>#REF!</v>
      </c>
      <c r="O512" s="90" t="e">
        <f t="shared" si="43"/>
        <v>#REF!</v>
      </c>
      <c r="P512" s="92" t="e">
        <f>VLOOKUP(L512,#REF!,3,0)</f>
        <v>#REF!</v>
      </c>
      <c r="Q512" s="93" t="e">
        <f t="shared" si="44"/>
        <v>#REF!</v>
      </c>
      <c r="R512" s="92" t="e">
        <f>VLOOKUP(L512,#REF!,4,0)</f>
        <v>#REF!</v>
      </c>
      <c r="S512" s="93" t="e">
        <f t="shared" si="45"/>
        <v>#REF!</v>
      </c>
      <c r="T512" s="93" t="e">
        <f t="shared" si="46"/>
        <v>#REF!</v>
      </c>
      <c r="U512" s="93" t="e">
        <f t="shared" si="47"/>
        <v>#REF!</v>
      </c>
      <c r="V512" s="93" t="e">
        <f t="shared" si="48"/>
        <v>#REF!</v>
      </c>
      <c r="W512" s="112"/>
      <c r="X512" s="152"/>
      <c r="Y512" s="112"/>
      <c r="Z512" s="152"/>
      <c r="AA512" s="152"/>
      <c r="AB512" s="152"/>
      <c r="AC512" s="152"/>
      <c r="AD512" s="112"/>
      <c r="AE512" s="105"/>
      <c r="AF512" s="113"/>
      <c r="AG512" s="114"/>
    </row>
    <row r="513" spans="1:33" s="40" customFormat="1" ht="17.25" customHeight="1">
      <c r="A513" s="248"/>
      <c r="B513" s="100" t="s">
        <v>147</v>
      </c>
      <c r="C513" s="102"/>
      <c r="D513" s="113"/>
      <c r="E513" s="241"/>
      <c r="F513" s="102"/>
      <c r="G513" s="102"/>
      <c r="H513" s="102"/>
      <c r="I513" s="102"/>
      <c r="J513" s="102"/>
      <c r="K513" s="248"/>
      <c r="L513" s="113"/>
      <c r="M513" s="249"/>
      <c r="N513" s="91" t="e">
        <f>M513*VLOOKUP($L513,#REF!,6,0)</f>
        <v>#REF!</v>
      </c>
      <c r="O513" s="90" t="e">
        <f t="shared" si="43"/>
        <v>#REF!</v>
      </c>
      <c r="P513" s="92" t="e">
        <f>VLOOKUP(L513,#REF!,3,0)</f>
        <v>#REF!</v>
      </c>
      <c r="Q513" s="93" t="e">
        <f t="shared" si="44"/>
        <v>#REF!</v>
      </c>
      <c r="R513" s="92" t="e">
        <f>VLOOKUP(L513,#REF!,4,0)</f>
        <v>#REF!</v>
      </c>
      <c r="S513" s="93" t="e">
        <f t="shared" si="45"/>
        <v>#REF!</v>
      </c>
      <c r="T513" s="93" t="e">
        <f t="shared" si="46"/>
        <v>#REF!</v>
      </c>
      <c r="U513" s="93" t="e">
        <f t="shared" si="47"/>
        <v>#REF!</v>
      </c>
      <c r="V513" s="93" t="e">
        <f t="shared" si="48"/>
        <v>#REF!</v>
      </c>
      <c r="W513" s="105"/>
      <c r="X513" s="152"/>
      <c r="Y513" s="105"/>
      <c r="Z513" s="152"/>
      <c r="AA513" s="152"/>
      <c r="AB513" s="152"/>
      <c r="AC513" s="152"/>
      <c r="AD513" s="105"/>
      <c r="AE513" s="105"/>
      <c r="AF513" s="106"/>
      <c r="AG513" s="107"/>
    </row>
    <row r="514" spans="1:33" s="40" customFormat="1" ht="17.25" customHeight="1">
      <c r="A514" s="248"/>
      <c r="B514" s="100" t="s">
        <v>147</v>
      </c>
      <c r="C514" s="102"/>
      <c r="D514" s="113"/>
      <c r="E514" s="241"/>
      <c r="F514" s="102"/>
      <c r="G514" s="102"/>
      <c r="H514" s="102"/>
      <c r="I514" s="102"/>
      <c r="J514" s="102"/>
      <c r="K514" s="248"/>
      <c r="L514" s="113"/>
      <c r="M514" s="249"/>
      <c r="N514" s="91" t="e">
        <f>M514*VLOOKUP($L514,#REF!,6,0)</f>
        <v>#REF!</v>
      </c>
      <c r="O514" s="90" t="e">
        <f t="shared" si="43"/>
        <v>#REF!</v>
      </c>
      <c r="P514" s="92" t="e">
        <f>VLOOKUP(L514,#REF!,3,0)</f>
        <v>#REF!</v>
      </c>
      <c r="Q514" s="93" t="e">
        <f t="shared" si="44"/>
        <v>#REF!</v>
      </c>
      <c r="R514" s="92" t="e">
        <f>VLOOKUP(L514,#REF!,4,0)</f>
        <v>#REF!</v>
      </c>
      <c r="S514" s="93" t="e">
        <f t="shared" si="45"/>
        <v>#REF!</v>
      </c>
      <c r="T514" s="93" t="e">
        <f t="shared" si="46"/>
        <v>#REF!</v>
      </c>
      <c r="U514" s="93" t="e">
        <f t="shared" si="47"/>
        <v>#REF!</v>
      </c>
      <c r="V514" s="93" t="e">
        <f t="shared" si="48"/>
        <v>#REF!</v>
      </c>
      <c r="W514" s="105"/>
      <c r="X514" s="152"/>
      <c r="Y514" s="105"/>
      <c r="Z514" s="152"/>
      <c r="AA514" s="152"/>
      <c r="AB514" s="152"/>
      <c r="AC514" s="152"/>
      <c r="AD514" s="105"/>
      <c r="AE514" s="105"/>
      <c r="AF514" s="106"/>
      <c r="AG514" s="107"/>
    </row>
    <row r="515" spans="1:33" s="40" customFormat="1" ht="17.25" customHeight="1">
      <c r="A515" s="248"/>
      <c r="B515" s="100" t="s">
        <v>147</v>
      </c>
      <c r="C515" s="102"/>
      <c r="D515" s="113"/>
      <c r="E515" s="241"/>
      <c r="F515" s="102"/>
      <c r="G515" s="102"/>
      <c r="H515" s="102"/>
      <c r="I515" s="102"/>
      <c r="J515" s="102"/>
      <c r="K515" s="248"/>
      <c r="L515" s="113"/>
      <c r="M515" s="249"/>
      <c r="N515" s="91" t="e">
        <f>M515*VLOOKUP($L515,#REF!,6,0)</f>
        <v>#REF!</v>
      </c>
      <c r="O515" s="90" t="e">
        <f t="shared" si="43"/>
        <v>#REF!</v>
      </c>
      <c r="P515" s="92" t="e">
        <f>VLOOKUP(L515,#REF!,3,0)</f>
        <v>#REF!</v>
      </c>
      <c r="Q515" s="93" t="e">
        <f t="shared" si="44"/>
        <v>#REF!</v>
      </c>
      <c r="R515" s="92" t="e">
        <f>VLOOKUP(L515,#REF!,4,0)</f>
        <v>#REF!</v>
      </c>
      <c r="S515" s="93" t="e">
        <f t="shared" si="45"/>
        <v>#REF!</v>
      </c>
      <c r="T515" s="93" t="e">
        <f t="shared" si="46"/>
        <v>#REF!</v>
      </c>
      <c r="U515" s="93" t="e">
        <f t="shared" si="47"/>
        <v>#REF!</v>
      </c>
      <c r="V515" s="93" t="e">
        <f t="shared" si="48"/>
        <v>#REF!</v>
      </c>
      <c r="W515" s="105"/>
      <c r="X515" s="152"/>
      <c r="Y515" s="105"/>
      <c r="Z515" s="152"/>
      <c r="AA515" s="152"/>
      <c r="AB515" s="152"/>
      <c r="AC515" s="152"/>
      <c r="AD515" s="105"/>
      <c r="AE515" s="105"/>
      <c r="AF515" s="106"/>
      <c r="AG515" s="107"/>
    </row>
    <row r="516" spans="1:33" s="40" customFormat="1" ht="17.25" customHeight="1">
      <c r="A516" s="248"/>
      <c r="B516" s="100" t="s">
        <v>147</v>
      </c>
      <c r="C516" s="102"/>
      <c r="D516" s="113"/>
      <c r="E516" s="241"/>
      <c r="F516" s="102"/>
      <c r="G516" s="102"/>
      <c r="H516" s="102"/>
      <c r="I516" s="102"/>
      <c r="J516" s="102"/>
      <c r="K516" s="248"/>
      <c r="L516" s="113"/>
      <c r="M516" s="249"/>
      <c r="N516" s="91" t="e">
        <f>M516*VLOOKUP($L516,#REF!,6,0)</f>
        <v>#REF!</v>
      </c>
      <c r="O516" s="90" t="e">
        <f t="shared" si="43"/>
        <v>#REF!</v>
      </c>
      <c r="P516" s="92" t="e">
        <f>VLOOKUP(L516,#REF!,3,0)</f>
        <v>#REF!</v>
      </c>
      <c r="Q516" s="93" t="e">
        <f t="shared" si="44"/>
        <v>#REF!</v>
      </c>
      <c r="R516" s="92" t="e">
        <f>VLOOKUP(L516,#REF!,4,0)</f>
        <v>#REF!</v>
      </c>
      <c r="S516" s="93" t="e">
        <f t="shared" si="45"/>
        <v>#REF!</v>
      </c>
      <c r="T516" s="93" t="e">
        <f t="shared" si="46"/>
        <v>#REF!</v>
      </c>
      <c r="U516" s="93" t="e">
        <f t="shared" si="47"/>
        <v>#REF!</v>
      </c>
      <c r="V516" s="93" t="e">
        <f t="shared" si="48"/>
        <v>#REF!</v>
      </c>
      <c r="W516" s="105"/>
      <c r="X516" s="152"/>
      <c r="Y516" s="105"/>
      <c r="Z516" s="152"/>
      <c r="AA516" s="152"/>
      <c r="AB516" s="152"/>
      <c r="AC516" s="152"/>
      <c r="AD516" s="105"/>
      <c r="AE516" s="105"/>
      <c r="AF516" s="106"/>
      <c r="AG516" s="107"/>
    </row>
    <row r="517" spans="1:33" s="40" customFormat="1" ht="17.25" customHeight="1">
      <c r="A517" s="248"/>
      <c r="B517" s="100" t="s">
        <v>147</v>
      </c>
      <c r="C517" s="102"/>
      <c r="D517" s="106"/>
      <c r="E517" s="235"/>
      <c r="F517" s="102"/>
      <c r="G517" s="102"/>
      <c r="H517" s="102"/>
      <c r="I517" s="102"/>
      <c r="J517" s="102"/>
      <c r="K517" s="248"/>
      <c r="L517" s="113"/>
      <c r="M517" s="249"/>
      <c r="N517" s="91" t="e">
        <f>M517*VLOOKUP($L517,#REF!,6,0)</f>
        <v>#REF!</v>
      </c>
      <c r="O517" s="90" t="e">
        <f t="shared" si="43"/>
        <v>#REF!</v>
      </c>
      <c r="P517" s="92" t="e">
        <f>VLOOKUP(L517,#REF!,3,0)</f>
        <v>#REF!</v>
      </c>
      <c r="Q517" s="93" t="e">
        <f t="shared" si="44"/>
        <v>#REF!</v>
      </c>
      <c r="R517" s="92" t="e">
        <f>VLOOKUP(L517,#REF!,4,0)</f>
        <v>#REF!</v>
      </c>
      <c r="S517" s="93" t="e">
        <f t="shared" si="45"/>
        <v>#REF!</v>
      </c>
      <c r="T517" s="93" t="e">
        <f t="shared" si="46"/>
        <v>#REF!</v>
      </c>
      <c r="U517" s="93" t="e">
        <f t="shared" si="47"/>
        <v>#REF!</v>
      </c>
      <c r="V517" s="93" t="e">
        <f t="shared" si="48"/>
        <v>#REF!</v>
      </c>
      <c r="W517" s="105"/>
      <c r="X517" s="152"/>
      <c r="Y517" s="105"/>
      <c r="Z517" s="243"/>
      <c r="AA517" s="246"/>
      <c r="AB517" s="152"/>
      <c r="AC517" s="246"/>
      <c r="AD517" s="105"/>
      <c r="AE517" s="105"/>
      <c r="AF517" s="106"/>
      <c r="AG517" s="107"/>
    </row>
    <row r="518" spans="1:33" s="40" customFormat="1" ht="17.25" customHeight="1">
      <c r="A518" s="248"/>
      <c r="B518" s="100" t="s">
        <v>147</v>
      </c>
      <c r="C518" s="102"/>
      <c r="D518" s="106"/>
      <c r="E518" s="235"/>
      <c r="F518" s="102"/>
      <c r="G518" s="102"/>
      <c r="H518" s="102"/>
      <c r="I518" s="102"/>
      <c r="J518" s="102"/>
      <c r="K518" s="248"/>
      <c r="L518" s="113"/>
      <c r="M518" s="249"/>
      <c r="N518" s="91" t="e">
        <f>M518*VLOOKUP($L518,#REF!,6,0)</f>
        <v>#REF!</v>
      </c>
      <c r="O518" s="90" t="e">
        <f t="shared" si="43"/>
        <v>#REF!</v>
      </c>
      <c r="P518" s="92" t="e">
        <f>VLOOKUP(L518,#REF!,3,0)</f>
        <v>#REF!</v>
      </c>
      <c r="Q518" s="93" t="e">
        <f t="shared" si="44"/>
        <v>#REF!</v>
      </c>
      <c r="R518" s="92" t="e">
        <f>VLOOKUP(L518,#REF!,4,0)</f>
        <v>#REF!</v>
      </c>
      <c r="S518" s="93" t="e">
        <f t="shared" si="45"/>
        <v>#REF!</v>
      </c>
      <c r="T518" s="93" t="e">
        <f t="shared" si="46"/>
        <v>#REF!</v>
      </c>
      <c r="U518" s="93" t="e">
        <f t="shared" si="47"/>
        <v>#REF!</v>
      </c>
      <c r="V518" s="93" t="e">
        <f t="shared" si="48"/>
        <v>#REF!</v>
      </c>
      <c r="W518" s="105"/>
      <c r="X518" s="152"/>
      <c r="Y518" s="105"/>
      <c r="Z518" s="243"/>
      <c r="AA518" s="246"/>
      <c r="AB518" s="152"/>
      <c r="AC518" s="246"/>
      <c r="AD518" s="105"/>
      <c r="AE518" s="105"/>
      <c r="AF518" s="106"/>
      <c r="AG518" s="107"/>
    </row>
    <row r="519" spans="1:33" s="40" customFormat="1" ht="17.25" customHeight="1">
      <c r="A519" s="248"/>
      <c r="B519" s="100" t="s">
        <v>147</v>
      </c>
      <c r="C519" s="102"/>
      <c r="D519" s="106"/>
      <c r="E519" s="235"/>
      <c r="F519" s="102"/>
      <c r="G519" s="102"/>
      <c r="H519" s="102"/>
      <c r="I519" s="102"/>
      <c r="J519" s="102"/>
      <c r="K519" s="248"/>
      <c r="L519" s="113"/>
      <c r="M519" s="249"/>
      <c r="N519" s="91" t="e">
        <f>M519*VLOOKUP($L519,#REF!,6,0)</f>
        <v>#REF!</v>
      </c>
      <c r="O519" s="90" t="e">
        <f t="shared" ref="O519:O582" si="49">M519+N519</f>
        <v>#REF!</v>
      </c>
      <c r="P519" s="92" t="e">
        <f>VLOOKUP(L519,#REF!,3,0)</f>
        <v>#REF!</v>
      </c>
      <c r="Q519" s="93" t="e">
        <f t="shared" ref="Q519:Q582" si="50">ROUND(P519*M519,0)</f>
        <v>#REF!</v>
      </c>
      <c r="R519" s="92" t="e">
        <f>VLOOKUP(L519,#REF!,4,0)</f>
        <v>#REF!</v>
      </c>
      <c r="S519" s="93" t="e">
        <f t="shared" ref="S519:S582" si="51">ROUND(R519*M519,0)</f>
        <v>#REF!</v>
      </c>
      <c r="T519" s="93" t="e">
        <f t="shared" ref="T519:T582" si="52">ROUND(Q519*5%,0)</f>
        <v>#REF!</v>
      </c>
      <c r="U519" s="93" t="e">
        <f t="shared" ref="U519:U582" si="53">ROUND(S519*10%,0)</f>
        <v>#REF!</v>
      </c>
      <c r="V519" s="93" t="e">
        <f t="shared" ref="V519:V582" si="54">O519-Q519-S519+T519+U519</f>
        <v>#REF!</v>
      </c>
      <c r="W519" s="105"/>
      <c r="X519" s="152"/>
      <c r="Y519" s="105"/>
      <c r="Z519" s="243"/>
      <c r="AA519" s="246"/>
      <c r="AB519" s="152"/>
      <c r="AC519" s="246"/>
      <c r="AD519" s="105"/>
      <c r="AE519" s="105"/>
      <c r="AF519" s="106"/>
      <c r="AG519" s="107"/>
    </row>
    <row r="520" spans="1:33" s="40" customFormat="1" ht="17.25" customHeight="1">
      <c r="A520" s="248"/>
      <c r="B520" s="100" t="s">
        <v>147</v>
      </c>
      <c r="C520" s="102"/>
      <c r="D520" s="106"/>
      <c r="E520" s="235"/>
      <c r="F520" s="102"/>
      <c r="G520" s="102"/>
      <c r="H520" s="102"/>
      <c r="I520" s="102"/>
      <c r="J520" s="102"/>
      <c r="K520" s="248"/>
      <c r="L520" s="113"/>
      <c r="M520" s="249"/>
      <c r="N520" s="91" t="e">
        <f>M520*VLOOKUP($L520,#REF!,6,0)</f>
        <v>#REF!</v>
      </c>
      <c r="O520" s="90" t="e">
        <f t="shared" si="49"/>
        <v>#REF!</v>
      </c>
      <c r="P520" s="92" t="e">
        <f>VLOOKUP(L520,#REF!,3,0)</f>
        <v>#REF!</v>
      </c>
      <c r="Q520" s="93" t="e">
        <f t="shared" si="50"/>
        <v>#REF!</v>
      </c>
      <c r="R520" s="92" t="e">
        <f>VLOOKUP(L520,#REF!,4,0)</f>
        <v>#REF!</v>
      </c>
      <c r="S520" s="93" t="e">
        <f t="shared" si="51"/>
        <v>#REF!</v>
      </c>
      <c r="T520" s="93" t="e">
        <f t="shared" si="52"/>
        <v>#REF!</v>
      </c>
      <c r="U520" s="93" t="e">
        <f t="shared" si="53"/>
        <v>#REF!</v>
      </c>
      <c r="V520" s="93" t="e">
        <f t="shared" si="54"/>
        <v>#REF!</v>
      </c>
      <c r="W520" s="105"/>
      <c r="X520" s="152"/>
      <c r="Y520" s="105"/>
      <c r="Z520" s="243"/>
      <c r="AA520" s="246"/>
      <c r="AB520" s="152"/>
      <c r="AC520" s="246"/>
      <c r="AD520" s="105"/>
      <c r="AE520" s="105"/>
      <c r="AF520" s="106"/>
      <c r="AG520" s="107"/>
    </row>
    <row r="521" spans="1:33" s="40" customFormat="1" ht="17.25" customHeight="1">
      <c r="A521" s="248"/>
      <c r="B521" s="100" t="s">
        <v>147</v>
      </c>
      <c r="C521" s="102"/>
      <c r="D521" s="106"/>
      <c r="E521" s="235"/>
      <c r="F521" s="102"/>
      <c r="G521" s="102"/>
      <c r="H521" s="102"/>
      <c r="I521" s="102"/>
      <c r="J521" s="102"/>
      <c r="K521" s="248"/>
      <c r="L521" s="113"/>
      <c r="M521" s="249"/>
      <c r="N521" s="91" t="e">
        <f>M521*VLOOKUP($L521,#REF!,6,0)</f>
        <v>#REF!</v>
      </c>
      <c r="O521" s="90" t="e">
        <f t="shared" si="49"/>
        <v>#REF!</v>
      </c>
      <c r="P521" s="92" t="e">
        <f>VLOOKUP(L521,#REF!,3,0)</f>
        <v>#REF!</v>
      </c>
      <c r="Q521" s="93" t="e">
        <f t="shared" si="50"/>
        <v>#REF!</v>
      </c>
      <c r="R521" s="92" t="e">
        <f>VLOOKUP(L521,#REF!,4,0)</f>
        <v>#REF!</v>
      </c>
      <c r="S521" s="93" t="e">
        <f t="shared" si="51"/>
        <v>#REF!</v>
      </c>
      <c r="T521" s="93" t="e">
        <f t="shared" si="52"/>
        <v>#REF!</v>
      </c>
      <c r="U521" s="93" t="e">
        <f t="shared" si="53"/>
        <v>#REF!</v>
      </c>
      <c r="V521" s="93" t="e">
        <f t="shared" si="54"/>
        <v>#REF!</v>
      </c>
      <c r="W521" s="105"/>
      <c r="X521" s="152"/>
      <c r="Y521" s="105"/>
      <c r="Z521" s="243"/>
      <c r="AA521" s="246"/>
      <c r="AB521" s="152"/>
      <c r="AC521" s="246"/>
      <c r="AD521" s="105"/>
      <c r="AE521" s="105"/>
      <c r="AF521" s="106"/>
      <c r="AG521" s="107"/>
    </row>
    <row r="522" spans="1:33" s="40" customFormat="1" ht="17.25" customHeight="1">
      <c r="A522" s="248"/>
      <c r="B522" s="100" t="s">
        <v>147</v>
      </c>
      <c r="C522" s="102"/>
      <c r="D522" s="106"/>
      <c r="E522" s="235"/>
      <c r="F522" s="102"/>
      <c r="G522" s="102"/>
      <c r="H522" s="102"/>
      <c r="I522" s="102"/>
      <c r="J522" s="102"/>
      <c r="K522" s="248"/>
      <c r="L522" s="113"/>
      <c r="M522" s="249"/>
      <c r="N522" s="91" t="e">
        <f>M522*VLOOKUP($L522,#REF!,6,0)</f>
        <v>#REF!</v>
      </c>
      <c r="O522" s="90" t="e">
        <f t="shared" si="49"/>
        <v>#REF!</v>
      </c>
      <c r="P522" s="92" t="e">
        <f>VLOOKUP(L522,#REF!,3,0)</f>
        <v>#REF!</v>
      </c>
      <c r="Q522" s="93" t="e">
        <f t="shared" si="50"/>
        <v>#REF!</v>
      </c>
      <c r="R522" s="92" t="e">
        <f>VLOOKUP(L522,#REF!,4,0)</f>
        <v>#REF!</v>
      </c>
      <c r="S522" s="93" t="e">
        <f t="shared" si="51"/>
        <v>#REF!</v>
      </c>
      <c r="T522" s="93" t="e">
        <f t="shared" si="52"/>
        <v>#REF!</v>
      </c>
      <c r="U522" s="93" t="e">
        <f t="shared" si="53"/>
        <v>#REF!</v>
      </c>
      <c r="V522" s="93" t="e">
        <f t="shared" si="54"/>
        <v>#REF!</v>
      </c>
      <c r="W522" s="105"/>
      <c r="X522" s="152"/>
      <c r="Y522" s="105"/>
      <c r="Z522" s="243"/>
      <c r="AA522" s="246"/>
      <c r="AB522" s="152"/>
      <c r="AC522" s="246"/>
      <c r="AD522" s="105"/>
      <c r="AE522" s="105"/>
      <c r="AF522" s="106"/>
      <c r="AG522" s="107"/>
    </row>
    <row r="523" spans="1:33" s="40" customFormat="1" ht="17.25" customHeight="1">
      <c r="A523" s="248"/>
      <c r="B523" s="100" t="s">
        <v>147</v>
      </c>
      <c r="C523" s="102"/>
      <c r="D523" s="106"/>
      <c r="E523" s="235"/>
      <c r="F523" s="102"/>
      <c r="G523" s="102"/>
      <c r="H523" s="102"/>
      <c r="I523" s="102"/>
      <c r="J523" s="102"/>
      <c r="K523" s="248"/>
      <c r="L523" s="113"/>
      <c r="M523" s="249"/>
      <c r="N523" s="91" t="e">
        <f>M523*VLOOKUP($L523,#REF!,6,0)</f>
        <v>#REF!</v>
      </c>
      <c r="O523" s="90" t="e">
        <f t="shared" si="49"/>
        <v>#REF!</v>
      </c>
      <c r="P523" s="92" t="e">
        <f>VLOOKUP(L523,#REF!,3,0)</f>
        <v>#REF!</v>
      </c>
      <c r="Q523" s="93" t="e">
        <f t="shared" si="50"/>
        <v>#REF!</v>
      </c>
      <c r="R523" s="92" t="e">
        <f>VLOOKUP(L523,#REF!,4,0)</f>
        <v>#REF!</v>
      </c>
      <c r="S523" s="93" t="e">
        <f t="shared" si="51"/>
        <v>#REF!</v>
      </c>
      <c r="T523" s="93" t="e">
        <f t="shared" si="52"/>
        <v>#REF!</v>
      </c>
      <c r="U523" s="93" t="e">
        <f t="shared" si="53"/>
        <v>#REF!</v>
      </c>
      <c r="V523" s="93" t="e">
        <f t="shared" si="54"/>
        <v>#REF!</v>
      </c>
      <c r="W523" s="105"/>
      <c r="X523" s="152"/>
      <c r="Y523" s="105"/>
      <c r="Z523" s="243"/>
      <c r="AA523" s="246"/>
      <c r="AB523" s="152"/>
      <c r="AC523" s="246"/>
      <c r="AD523" s="105"/>
      <c r="AE523" s="105"/>
      <c r="AF523" s="106"/>
      <c r="AG523" s="107"/>
    </row>
    <row r="524" spans="1:33" s="40" customFormat="1" ht="17.25" customHeight="1">
      <c r="A524" s="99"/>
      <c r="B524" s="100" t="s">
        <v>147</v>
      </c>
      <c r="C524" s="102"/>
      <c r="D524" s="106"/>
      <c r="E524" s="235"/>
      <c r="F524" s="102"/>
      <c r="G524" s="102"/>
      <c r="H524" s="102"/>
      <c r="I524" s="102"/>
      <c r="J524" s="102"/>
      <c r="K524" s="99"/>
      <c r="L524" s="113"/>
      <c r="M524" s="249"/>
      <c r="N524" s="91" t="e">
        <f>M524*VLOOKUP($L524,#REF!,6,0)</f>
        <v>#REF!</v>
      </c>
      <c r="O524" s="90" t="e">
        <f t="shared" si="49"/>
        <v>#REF!</v>
      </c>
      <c r="P524" s="92" t="e">
        <f>VLOOKUP(L524,#REF!,3,0)</f>
        <v>#REF!</v>
      </c>
      <c r="Q524" s="93" t="e">
        <f t="shared" si="50"/>
        <v>#REF!</v>
      </c>
      <c r="R524" s="92" t="e">
        <f>VLOOKUP(L524,#REF!,4,0)</f>
        <v>#REF!</v>
      </c>
      <c r="S524" s="93" t="e">
        <f t="shared" si="51"/>
        <v>#REF!</v>
      </c>
      <c r="T524" s="93" t="e">
        <f t="shared" si="52"/>
        <v>#REF!</v>
      </c>
      <c r="U524" s="93" t="e">
        <f t="shared" si="53"/>
        <v>#REF!</v>
      </c>
      <c r="V524" s="93" t="e">
        <f t="shared" si="54"/>
        <v>#REF!</v>
      </c>
      <c r="W524" s="105"/>
      <c r="X524" s="152"/>
      <c r="Y524" s="105"/>
      <c r="Z524" s="243"/>
      <c r="AA524" s="246"/>
      <c r="AB524" s="152"/>
      <c r="AC524" s="246"/>
      <c r="AD524" s="105"/>
      <c r="AE524" s="105"/>
      <c r="AF524" s="106"/>
      <c r="AG524" s="107"/>
    </row>
    <row r="525" spans="1:33" s="40" customFormat="1" ht="17.25" customHeight="1">
      <c r="A525" s="99"/>
      <c r="B525" s="100" t="s">
        <v>147</v>
      </c>
      <c r="C525" s="102"/>
      <c r="D525" s="106"/>
      <c r="E525" s="235"/>
      <c r="F525" s="102"/>
      <c r="G525" s="102"/>
      <c r="H525" s="102"/>
      <c r="I525" s="102"/>
      <c r="J525" s="102"/>
      <c r="K525" s="99"/>
      <c r="L525" s="113"/>
      <c r="M525" s="249"/>
      <c r="N525" s="91" t="e">
        <f>M525*VLOOKUP($L525,#REF!,6,0)</f>
        <v>#REF!</v>
      </c>
      <c r="O525" s="90" t="e">
        <f t="shared" si="49"/>
        <v>#REF!</v>
      </c>
      <c r="P525" s="92" t="e">
        <f>VLOOKUP(L525,#REF!,3,0)</f>
        <v>#REF!</v>
      </c>
      <c r="Q525" s="93" t="e">
        <f t="shared" si="50"/>
        <v>#REF!</v>
      </c>
      <c r="R525" s="92" t="e">
        <f>VLOOKUP(L525,#REF!,4,0)</f>
        <v>#REF!</v>
      </c>
      <c r="S525" s="93" t="e">
        <f t="shared" si="51"/>
        <v>#REF!</v>
      </c>
      <c r="T525" s="93" t="e">
        <f t="shared" si="52"/>
        <v>#REF!</v>
      </c>
      <c r="U525" s="93" t="e">
        <f t="shared" si="53"/>
        <v>#REF!</v>
      </c>
      <c r="V525" s="93" t="e">
        <f t="shared" si="54"/>
        <v>#REF!</v>
      </c>
      <c r="W525" s="105"/>
      <c r="X525" s="152"/>
      <c r="Y525" s="105"/>
      <c r="Z525" s="243"/>
      <c r="AA525" s="246"/>
      <c r="AB525" s="152"/>
      <c r="AC525" s="246"/>
      <c r="AD525" s="105"/>
      <c r="AE525" s="105"/>
      <c r="AF525" s="106"/>
      <c r="AG525" s="107"/>
    </row>
    <row r="526" spans="1:33" s="40" customFormat="1" ht="17.25" customHeight="1">
      <c r="A526" s="99"/>
      <c r="B526" s="100" t="s">
        <v>147</v>
      </c>
      <c r="C526" s="102"/>
      <c r="D526" s="106"/>
      <c r="E526" s="235"/>
      <c r="F526" s="102"/>
      <c r="G526" s="102"/>
      <c r="H526" s="102"/>
      <c r="I526" s="102"/>
      <c r="J526" s="102"/>
      <c r="K526" s="99"/>
      <c r="L526" s="113"/>
      <c r="M526" s="249"/>
      <c r="N526" s="91" t="e">
        <f>M526*VLOOKUP($L526,#REF!,6,0)</f>
        <v>#REF!</v>
      </c>
      <c r="O526" s="90" t="e">
        <f t="shared" si="49"/>
        <v>#REF!</v>
      </c>
      <c r="P526" s="92" t="e">
        <f>VLOOKUP(L526,#REF!,3,0)</f>
        <v>#REF!</v>
      </c>
      <c r="Q526" s="93" t="e">
        <f t="shared" si="50"/>
        <v>#REF!</v>
      </c>
      <c r="R526" s="92" t="e">
        <f>VLOOKUP(L526,#REF!,4,0)</f>
        <v>#REF!</v>
      </c>
      <c r="S526" s="93" t="e">
        <f t="shared" si="51"/>
        <v>#REF!</v>
      </c>
      <c r="T526" s="93" t="e">
        <f t="shared" si="52"/>
        <v>#REF!</v>
      </c>
      <c r="U526" s="93" t="e">
        <f t="shared" si="53"/>
        <v>#REF!</v>
      </c>
      <c r="V526" s="93" t="e">
        <f t="shared" si="54"/>
        <v>#REF!</v>
      </c>
      <c r="W526" s="105"/>
      <c r="X526" s="152"/>
      <c r="Y526" s="105"/>
      <c r="Z526" s="243"/>
      <c r="AA526" s="246"/>
      <c r="AB526" s="152"/>
      <c r="AC526" s="246"/>
      <c r="AD526" s="105"/>
      <c r="AE526" s="105"/>
      <c r="AF526" s="106"/>
      <c r="AG526" s="107"/>
    </row>
    <row r="527" spans="1:33" s="40" customFormat="1" ht="17.25" customHeight="1">
      <c r="A527" s="248"/>
      <c r="B527" s="100" t="s">
        <v>147</v>
      </c>
      <c r="C527" s="102"/>
      <c r="D527" s="106"/>
      <c r="E527" s="235"/>
      <c r="F527" s="102"/>
      <c r="G527" s="102"/>
      <c r="H527" s="102"/>
      <c r="I527" s="102"/>
      <c r="J527" s="102"/>
      <c r="K527" s="248"/>
      <c r="L527" s="106"/>
      <c r="M527" s="249"/>
      <c r="N527" s="91" t="e">
        <f>M527*VLOOKUP($L527,#REF!,6,0)</f>
        <v>#REF!</v>
      </c>
      <c r="O527" s="90" t="e">
        <f t="shared" si="49"/>
        <v>#REF!</v>
      </c>
      <c r="P527" s="92" t="e">
        <f>VLOOKUP(L527,#REF!,3,0)</f>
        <v>#REF!</v>
      </c>
      <c r="Q527" s="93" t="e">
        <f t="shared" si="50"/>
        <v>#REF!</v>
      </c>
      <c r="R527" s="92" t="e">
        <f>VLOOKUP(L527,#REF!,4,0)</f>
        <v>#REF!</v>
      </c>
      <c r="S527" s="93" t="e">
        <f t="shared" si="51"/>
        <v>#REF!</v>
      </c>
      <c r="T527" s="93" t="e">
        <f t="shared" si="52"/>
        <v>#REF!</v>
      </c>
      <c r="U527" s="93" t="e">
        <f t="shared" si="53"/>
        <v>#REF!</v>
      </c>
      <c r="V527" s="93" t="e">
        <f t="shared" si="54"/>
        <v>#REF!</v>
      </c>
      <c r="W527" s="105"/>
      <c r="X527" s="152"/>
      <c r="Y527" s="105"/>
      <c r="Z527" s="243"/>
      <c r="AA527" s="246"/>
      <c r="AB527" s="152"/>
      <c r="AC527" s="246"/>
      <c r="AD527" s="105"/>
      <c r="AE527" s="105"/>
      <c r="AF527" s="106"/>
      <c r="AG527" s="107"/>
    </row>
    <row r="528" spans="1:33" s="40" customFormat="1" ht="17.25" customHeight="1">
      <c r="A528" s="248"/>
      <c r="B528" s="100" t="s">
        <v>147</v>
      </c>
      <c r="C528" s="102"/>
      <c r="D528" s="106"/>
      <c r="E528" s="235"/>
      <c r="F528" s="102"/>
      <c r="G528" s="102"/>
      <c r="H528" s="102"/>
      <c r="I528" s="102"/>
      <c r="J528" s="102"/>
      <c r="K528" s="248"/>
      <c r="L528" s="106"/>
      <c r="M528" s="249"/>
      <c r="N528" s="91" t="e">
        <f>M528*VLOOKUP($L528,#REF!,6,0)</f>
        <v>#REF!</v>
      </c>
      <c r="O528" s="90" t="e">
        <f t="shared" si="49"/>
        <v>#REF!</v>
      </c>
      <c r="P528" s="92" t="e">
        <f>VLOOKUP(L528,#REF!,3,0)</f>
        <v>#REF!</v>
      </c>
      <c r="Q528" s="93" t="e">
        <f t="shared" si="50"/>
        <v>#REF!</v>
      </c>
      <c r="R528" s="92" t="e">
        <f>VLOOKUP(L528,#REF!,4,0)</f>
        <v>#REF!</v>
      </c>
      <c r="S528" s="93" t="e">
        <f t="shared" si="51"/>
        <v>#REF!</v>
      </c>
      <c r="T528" s="93" t="e">
        <f t="shared" si="52"/>
        <v>#REF!</v>
      </c>
      <c r="U528" s="93" t="e">
        <f t="shared" si="53"/>
        <v>#REF!</v>
      </c>
      <c r="V528" s="93" t="e">
        <f t="shared" si="54"/>
        <v>#REF!</v>
      </c>
      <c r="W528" s="105"/>
      <c r="X528" s="152"/>
      <c r="Y528" s="105"/>
      <c r="Z528" s="243"/>
      <c r="AA528" s="246"/>
      <c r="AB528" s="152"/>
      <c r="AC528" s="246"/>
      <c r="AD528" s="105"/>
      <c r="AE528" s="105"/>
      <c r="AF528" s="106"/>
      <c r="AG528" s="107"/>
    </row>
    <row r="529" spans="1:33" s="40" customFormat="1" ht="17.25" customHeight="1">
      <c r="A529" s="248"/>
      <c r="B529" s="100" t="s">
        <v>147</v>
      </c>
      <c r="C529" s="102"/>
      <c r="D529" s="106"/>
      <c r="E529" s="235"/>
      <c r="F529" s="102"/>
      <c r="G529" s="102"/>
      <c r="H529" s="102"/>
      <c r="I529" s="102"/>
      <c r="J529" s="102"/>
      <c r="K529" s="248"/>
      <c r="L529" s="106"/>
      <c r="M529" s="249"/>
      <c r="N529" s="91" t="e">
        <f>M529*VLOOKUP($L529,#REF!,6,0)</f>
        <v>#REF!</v>
      </c>
      <c r="O529" s="90" t="e">
        <f t="shared" si="49"/>
        <v>#REF!</v>
      </c>
      <c r="P529" s="92" t="e">
        <f>VLOOKUP(L529,#REF!,3,0)</f>
        <v>#REF!</v>
      </c>
      <c r="Q529" s="93" t="e">
        <f t="shared" si="50"/>
        <v>#REF!</v>
      </c>
      <c r="R529" s="92" t="e">
        <f>VLOOKUP(L529,#REF!,4,0)</f>
        <v>#REF!</v>
      </c>
      <c r="S529" s="93" t="e">
        <f t="shared" si="51"/>
        <v>#REF!</v>
      </c>
      <c r="T529" s="93" t="e">
        <f t="shared" si="52"/>
        <v>#REF!</v>
      </c>
      <c r="U529" s="93" t="e">
        <f t="shared" si="53"/>
        <v>#REF!</v>
      </c>
      <c r="V529" s="93" t="e">
        <f t="shared" si="54"/>
        <v>#REF!</v>
      </c>
      <c r="W529" s="105"/>
      <c r="X529" s="152"/>
      <c r="Y529" s="105"/>
      <c r="Z529" s="243"/>
      <c r="AA529" s="246"/>
      <c r="AB529" s="152"/>
      <c r="AC529" s="246"/>
      <c r="AD529" s="105"/>
      <c r="AE529" s="105"/>
      <c r="AF529" s="106"/>
      <c r="AG529" s="107"/>
    </row>
    <row r="530" spans="1:33" s="40" customFormat="1" ht="17.25" customHeight="1">
      <c r="A530" s="248"/>
      <c r="B530" s="100" t="s">
        <v>147</v>
      </c>
      <c r="C530" s="102"/>
      <c r="D530" s="106"/>
      <c r="E530" s="235"/>
      <c r="F530" s="102"/>
      <c r="G530" s="102"/>
      <c r="H530" s="102"/>
      <c r="I530" s="102"/>
      <c r="J530" s="102"/>
      <c r="K530" s="248"/>
      <c r="L530" s="106"/>
      <c r="M530" s="249"/>
      <c r="N530" s="91" t="e">
        <f>M530*VLOOKUP($L530,#REF!,6,0)</f>
        <v>#REF!</v>
      </c>
      <c r="O530" s="90" t="e">
        <f t="shared" si="49"/>
        <v>#REF!</v>
      </c>
      <c r="P530" s="92" t="e">
        <f>VLOOKUP(L530,#REF!,3,0)</f>
        <v>#REF!</v>
      </c>
      <c r="Q530" s="93" t="e">
        <f t="shared" si="50"/>
        <v>#REF!</v>
      </c>
      <c r="R530" s="92" t="e">
        <f>VLOOKUP(L530,#REF!,4,0)</f>
        <v>#REF!</v>
      </c>
      <c r="S530" s="93" t="e">
        <f t="shared" si="51"/>
        <v>#REF!</v>
      </c>
      <c r="T530" s="93" t="e">
        <f t="shared" si="52"/>
        <v>#REF!</v>
      </c>
      <c r="U530" s="93" t="e">
        <f t="shared" si="53"/>
        <v>#REF!</v>
      </c>
      <c r="V530" s="93" t="e">
        <f t="shared" si="54"/>
        <v>#REF!</v>
      </c>
      <c r="W530" s="105"/>
      <c r="X530" s="152"/>
      <c r="Y530" s="105"/>
      <c r="Z530" s="243"/>
      <c r="AA530" s="246"/>
      <c r="AB530" s="152"/>
      <c r="AC530" s="246"/>
      <c r="AD530" s="105"/>
      <c r="AE530" s="105"/>
      <c r="AF530" s="106"/>
      <c r="AG530" s="107"/>
    </row>
    <row r="531" spans="1:33" s="40" customFormat="1" ht="17.25" customHeight="1">
      <c r="A531" s="248"/>
      <c r="B531" s="100" t="s">
        <v>147</v>
      </c>
      <c r="C531" s="102"/>
      <c r="D531" s="106"/>
      <c r="E531" s="235"/>
      <c r="F531" s="102"/>
      <c r="G531" s="102"/>
      <c r="H531" s="102"/>
      <c r="I531" s="102"/>
      <c r="J531" s="102"/>
      <c r="K531" s="248"/>
      <c r="L531" s="106"/>
      <c r="M531" s="249"/>
      <c r="N531" s="91" t="e">
        <f>M531*VLOOKUP($L531,#REF!,6,0)</f>
        <v>#REF!</v>
      </c>
      <c r="O531" s="90" t="e">
        <f t="shared" si="49"/>
        <v>#REF!</v>
      </c>
      <c r="P531" s="92" t="e">
        <f>VLOOKUP(L531,#REF!,3,0)</f>
        <v>#REF!</v>
      </c>
      <c r="Q531" s="93" t="e">
        <f t="shared" si="50"/>
        <v>#REF!</v>
      </c>
      <c r="R531" s="92" t="e">
        <f>VLOOKUP(L531,#REF!,4,0)</f>
        <v>#REF!</v>
      </c>
      <c r="S531" s="93" t="e">
        <f t="shared" si="51"/>
        <v>#REF!</v>
      </c>
      <c r="T531" s="93" t="e">
        <f t="shared" si="52"/>
        <v>#REF!</v>
      </c>
      <c r="U531" s="93" t="e">
        <f t="shared" si="53"/>
        <v>#REF!</v>
      </c>
      <c r="V531" s="93" t="e">
        <f t="shared" si="54"/>
        <v>#REF!</v>
      </c>
      <c r="W531" s="105"/>
      <c r="X531" s="152"/>
      <c r="Y531" s="105"/>
      <c r="Z531" s="243"/>
      <c r="AA531" s="246"/>
      <c r="AB531" s="152"/>
      <c r="AC531" s="246"/>
      <c r="AD531" s="105"/>
      <c r="AE531" s="105"/>
      <c r="AF531" s="106"/>
      <c r="AG531" s="107"/>
    </row>
    <row r="532" spans="1:33" s="40" customFormat="1" ht="17.25" customHeight="1">
      <c r="A532" s="248"/>
      <c r="B532" s="100" t="s">
        <v>147</v>
      </c>
      <c r="C532" s="102"/>
      <c r="D532" s="106"/>
      <c r="E532" s="235"/>
      <c r="F532" s="102"/>
      <c r="G532" s="102"/>
      <c r="H532" s="102"/>
      <c r="I532" s="102"/>
      <c r="J532" s="102"/>
      <c r="K532" s="248"/>
      <c r="L532" s="106"/>
      <c r="M532" s="249"/>
      <c r="N532" s="91" t="e">
        <f>M532*VLOOKUP($L532,#REF!,6,0)</f>
        <v>#REF!</v>
      </c>
      <c r="O532" s="90" t="e">
        <f t="shared" si="49"/>
        <v>#REF!</v>
      </c>
      <c r="P532" s="92" t="e">
        <f>VLOOKUP(L532,#REF!,3,0)</f>
        <v>#REF!</v>
      </c>
      <c r="Q532" s="93" t="e">
        <f t="shared" si="50"/>
        <v>#REF!</v>
      </c>
      <c r="R532" s="92" t="e">
        <f>VLOOKUP(L532,#REF!,4,0)</f>
        <v>#REF!</v>
      </c>
      <c r="S532" s="93" t="e">
        <f t="shared" si="51"/>
        <v>#REF!</v>
      </c>
      <c r="T532" s="93" t="e">
        <f t="shared" si="52"/>
        <v>#REF!</v>
      </c>
      <c r="U532" s="93" t="e">
        <f t="shared" si="53"/>
        <v>#REF!</v>
      </c>
      <c r="V532" s="93" t="e">
        <f t="shared" si="54"/>
        <v>#REF!</v>
      </c>
      <c r="W532" s="105"/>
      <c r="X532" s="152"/>
      <c r="Y532" s="105"/>
      <c r="Z532" s="152"/>
      <c r="AA532" s="152"/>
      <c r="AB532" s="105"/>
      <c r="AC532" s="243"/>
      <c r="AD532" s="105"/>
      <c r="AE532" s="105"/>
      <c r="AF532" s="106"/>
      <c r="AG532" s="107"/>
    </row>
    <row r="533" spans="1:33" s="40" customFormat="1" ht="17.25" customHeight="1">
      <c r="A533" s="248"/>
      <c r="B533" s="100" t="s">
        <v>147</v>
      </c>
      <c r="C533" s="102"/>
      <c r="D533" s="106"/>
      <c r="E533" s="235"/>
      <c r="F533" s="102"/>
      <c r="G533" s="102"/>
      <c r="H533" s="102"/>
      <c r="I533" s="102"/>
      <c r="J533" s="102"/>
      <c r="K533" s="248"/>
      <c r="L533" s="106"/>
      <c r="M533" s="249"/>
      <c r="N533" s="91" t="e">
        <f>M533*VLOOKUP($L533,#REF!,6,0)</f>
        <v>#REF!</v>
      </c>
      <c r="O533" s="90" t="e">
        <f t="shared" si="49"/>
        <v>#REF!</v>
      </c>
      <c r="P533" s="92" t="e">
        <f>VLOOKUP(L533,#REF!,3,0)</f>
        <v>#REF!</v>
      </c>
      <c r="Q533" s="93" t="e">
        <f t="shared" si="50"/>
        <v>#REF!</v>
      </c>
      <c r="R533" s="92" t="e">
        <f>VLOOKUP(L533,#REF!,4,0)</f>
        <v>#REF!</v>
      </c>
      <c r="S533" s="93" t="e">
        <f t="shared" si="51"/>
        <v>#REF!</v>
      </c>
      <c r="T533" s="93" t="e">
        <f t="shared" si="52"/>
        <v>#REF!</v>
      </c>
      <c r="U533" s="93" t="e">
        <f t="shared" si="53"/>
        <v>#REF!</v>
      </c>
      <c r="V533" s="93" t="e">
        <f t="shared" si="54"/>
        <v>#REF!</v>
      </c>
      <c r="W533" s="105"/>
      <c r="X533" s="152"/>
      <c r="Y533" s="105"/>
      <c r="Z533" s="152"/>
      <c r="AA533" s="250"/>
      <c r="AB533" s="246"/>
      <c r="AC533" s="246"/>
      <c r="AD533" s="105"/>
      <c r="AE533" s="105"/>
      <c r="AF533" s="106"/>
      <c r="AG533" s="107"/>
    </row>
    <row r="534" spans="1:33" s="40" customFormat="1" ht="17.25" customHeight="1">
      <c r="A534" s="99"/>
      <c r="B534" s="100" t="s">
        <v>147</v>
      </c>
      <c r="C534" s="102"/>
      <c r="D534" s="106"/>
      <c r="E534" s="235"/>
      <c r="F534" s="102"/>
      <c r="G534" s="102"/>
      <c r="H534" s="102"/>
      <c r="I534" s="102"/>
      <c r="J534" s="102"/>
      <c r="K534" s="99"/>
      <c r="L534" s="106"/>
      <c r="M534" s="249"/>
      <c r="N534" s="91" t="e">
        <f>M534*VLOOKUP($L534,#REF!,6,0)</f>
        <v>#REF!</v>
      </c>
      <c r="O534" s="90" t="e">
        <f t="shared" si="49"/>
        <v>#REF!</v>
      </c>
      <c r="P534" s="92" t="e">
        <f>VLOOKUP(L534,#REF!,3,0)</f>
        <v>#REF!</v>
      </c>
      <c r="Q534" s="93" t="e">
        <f t="shared" si="50"/>
        <v>#REF!</v>
      </c>
      <c r="R534" s="92" t="e">
        <f>VLOOKUP(L534,#REF!,4,0)</f>
        <v>#REF!</v>
      </c>
      <c r="S534" s="93" t="e">
        <f t="shared" si="51"/>
        <v>#REF!</v>
      </c>
      <c r="T534" s="93" t="e">
        <f t="shared" si="52"/>
        <v>#REF!</v>
      </c>
      <c r="U534" s="93" t="e">
        <f t="shared" si="53"/>
        <v>#REF!</v>
      </c>
      <c r="V534" s="93" t="e">
        <f t="shared" si="54"/>
        <v>#REF!</v>
      </c>
      <c r="W534" s="105"/>
      <c r="X534" s="152"/>
      <c r="Y534" s="105"/>
      <c r="Z534" s="152"/>
      <c r="AA534" s="152"/>
      <c r="AB534" s="105"/>
      <c r="AC534" s="243"/>
      <c r="AD534" s="105"/>
      <c r="AE534" s="105"/>
      <c r="AF534" s="106"/>
      <c r="AG534" s="107"/>
    </row>
    <row r="535" spans="1:33" s="40" customFormat="1" ht="17.25" customHeight="1">
      <c r="A535" s="248"/>
      <c r="B535" s="100" t="s">
        <v>147</v>
      </c>
      <c r="C535" s="102"/>
      <c r="D535" s="106"/>
      <c r="E535" s="235"/>
      <c r="F535" s="102"/>
      <c r="G535" s="102"/>
      <c r="H535" s="102"/>
      <c r="I535" s="102"/>
      <c r="J535" s="102"/>
      <c r="K535" s="248"/>
      <c r="L535" s="103"/>
      <c r="M535" s="249"/>
      <c r="N535" s="91" t="e">
        <f>M535*VLOOKUP($L535,#REF!,6,0)</f>
        <v>#REF!</v>
      </c>
      <c r="O535" s="90" t="e">
        <f t="shared" si="49"/>
        <v>#REF!</v>
      </c>
      <c r="P535" s="92" t="e">
        <f>VLOOKUP(L535,#REF!,3,0)</f>
        <v>#REF!</v>
      </c>
      <c r="Q535" s="93" t="e">
        <f t="shared" si="50"/>
        <v>#REF!</v>
      </c>
      <c r="R535" s="92" t="e">
        <f>VLOOKUP(L535,#REF!,4,0)</f>
        <v>#REF!</v>
      </c>
      <c r="S535" s="93" t="e">
        <f t="shared" si="51"/>
        <v>#REF!</v>
      </c>
      <c r="T535" s="93" t="e">
        <f t="shared" si="52"/>
        <v>#REF!</v>
      </c>
      <c r="U535" s="93" t="e">
        <f t="shared" si="53"/>
        <v>#REF!</v>
      </c>
      <c r="V535" s="93" t="e">
        <f t="shared" si="54"/>
        <v>#REF!</v>
      </c>
      <c r="W535" s="105"/>
      <c r="X535" s="152"/>
      <c r="Y535" s="105"/>
      <c r="Z535" s="152"/>
      <c r="AA535" s="152"/>
      <c r="AB535" s="105"/>
      <c r="AC535" s="243"/>
      <c r="AD535" s="105"/>
      <c r="AE535" s="105"/>
      <c r="AF535" s="106"/>
      <c r="AG535" s="107"/>
    </row>
    <row r="536" spans="1:33" s="40" customFormat="1" ht="17.25" customHeight="1">
      <c r="A536" s="99"/>
      <c r="B536" s="100" t="s">
        <v>147</v>
      </c>
      <c r="C536" s="102"/>
      <c r="D536" s="106"/>
      <c r="E536" s="235"/>
      <c r="F536" s="102"/>
      <c r="G536" s="102"/>
      <c r="H536" s="102"/>
      <c r="I536" s="102"/>
      <c r="J536" s="102"/>
      <c r="K536" s="99"/>
      <c r="L536" s="103"/>
      <c r="M536" s="249"/>
      <c r="N536" s="91" t="e">
        <f>M536*VLOOKUP($L536,#REF!,6,0)</f>
        <v>#REF!</v>
      </c>
      <c r="O536" s="90" t="e">
        <f t="shared" si="49"/>
        <v>#REF!</v>
      </c>
      <c r="P536" s="92" t="e">
        <f>VLOOKUP(L536,#REF!,3,0)</f>
        <v>#REF!</v>
      </c>
      <c r="Q536" s="93" t="e">
        <f t="shared" si="50"/>
        <v>#REF!</v>
      </c>
      <c r="R536" s="92" t="e">
        <f>VLOOKUP(L536,#REF!,4,0)</f>
        <v>#REF!</v>
      </c>
      <c r="S536" s="93" t="e">
        <f t="shared" si="51"/>
        <v>#REF!</v>
      </c>
      <c r="T536" s="93" t="e">
        <f t="shared" si="52"/>
        <v>#REF!</v>
      </c>
      <c r="U536" s="93" t="e">
        <f t="shared" si="53"/>
        <v>#REF!</v>
      </c>
      <c r="V536" s="93" t="e">
        <f t="shared" si="54"/>
        <v>#REF!</v>
      </c>
      <c r="W536" s="105"/>
      <c r="X536" s="152"/>
      <c r="Y536" s="105"/>
      <c r="Z536" s="152"/>
      <c r="AA536" s="152"/>
      <c r="AB536" s="105"/>
      <c r="AC536" s="243"/>
      <c r="AD536" s="105"/>
      <c r="AE536" s="105"/>
      <c r="AF536" s="106"/>
      <c r="AG536" s="107"/>
    </row>
    <row r="537" spans="1:33" s="40" customFormat="1" ht="17.25" customHeight="1">
      <c r="A537" s="248"/>
      <c r="B537" s="100" t="s">
        <v>147</v>
      </c>
      <c r="C537" s="102"/>
      <c r="D537" s="106"/>
      <c r="E537" s="235"/>
      <c r="F537" s="102"/>
      <c r="G537" s="102"/>
      <c r="H537" s="102"/>
      <c r="I537" s="102"/>
      <c r="J537" s="102"/>
      <c r="K537" s="248"/>
      <c r="L537" s="103"/>
      <c r="M537" s="249"/>
      <c r="N537" s="91" t="e">
        <f>M537*VLOOKUP($L537,#REF!,6,0)</f>
        <v>#REF!</v>
      </c>
      <c r="O537" s="90" t="e">
        <f t="shared" si="49"/>
        <v>#REF!</v>
      </c>
      <c r="P537" s="92" t="e">
        <f>VLOOKUP(L537,#REF!,3,0)</f>
        <v>#REF!</v>
      </c>
      <c r="Q537" s="93" t="e">
        <f t="shared" si="50"/>
        <v>#REF!</v>
      </c>
      <c r="R537" s="92" t="e">
        <f>VLOOKUP(L537,#REF!,4,0)</f>
        <v>#REF!</v>
      </c>
      <c r="S537" s="93" t="e">
        <f t="shared" si="51"/>
        <v>#REF!</v>
      </c>
      <c r="T537" s="93" t="e">
        <f t="shared" si="52"/>
        <v>#REF!</v>
      </c>
      <c r="U537" s="93" t="e">
        <f t="shared" si="53"/>
        <v>#REF!</v>
      </c>
      <c r="V537" s="93" t="e">
        <f t="shared" si="54"/>
        <v>#REF!</v>
      </c>
      <c r="W537" s="105"/>
      <c r="X537" s="152"/>
      <c r="Y537" s="105"/>
      <c r="Z537" s="152"/>
      <c r="AA537" s="152"/>
      <c r="AB537" s="105"/>
      <c r="AC537" s="243"/>
      <c r="AD537" s="105"/>
      <c r="AE537" s="105"/>
      <c r="AF537" s="106"/>
      <c r="AG537" s="107"/>
    </row>
    <row r="538" spans="1:33" s="40" customFormat="1" ht="17.25" customHeight="1">
      <c r="A538" s="248"/>
      <c r="B538" s="100" t="s">
        <v>147</v>
      </c>
      <c r="C538" s="102"/>
      <c r="D538" s="106"/>
      <c r="E538" s="235"/>
      <c r="F538" s="102"/>
      <c r="G538" s="102"/>
      <c r="H538" s="102"/>
      <c r="I538" s="102"/>
      <c r="J538" s="102"/>
      <c r="K538" s="248"/>
      <c r="L538" s="103"/>
      <c r="M538" s="249"/>
      <c r="N538" s="91" t="e">
        <f>M538*VLOOKUP($L538,#REF!,6,0)</f>
        <v>#REF!</v>
      </c>
      <c r="O538" s="90" t="e">
        <f t="shared" si="49"/>
        <v>#REF!</v>
      </c>
      <c r="P538" s="92" t="e">
        <f>VLOOKUP(L538,#REF!,3,0)</f>
        <v>#REF!</v>
      </c>
      <c r="Q538" s="93" t="e">
        <f t="shared" si="50"/>
        <v>#REF!</v>
      </c>
      <c r="R538" s="92" t="e">
        <f>VLOOKUP(L538,#REF!,4,0)</f>
        <v>#REF!</v>
      </c>
      <c r="S538" s="93" t="e">
        <f t="shared" si="51"/>
        <v>#REF!</v>
      </c>
      <c r="T538" s="93" t="e">
        <f t="shared" si="52"/>
        <v>#REF!</v>
      </c>
      <c r="U538" s="93" t="e">
        <f t="shared" si="53"/>
        <v>#REF!</v>
      </c>
      <c r="V538" s="93" t="e">
        <f t="shared" si="54"/>
        <v>#REF!</v>
      </c>
      <c r="W538" s="105"/>
      <c r="X538" s="152"/>
      <c r="Y538" s="105"/>
      <c r="Z538" s="152"/>
      <c r="AA538" s="152"/>
      <c r="AB538" s="105"/>
      <c r="AC538" s="243"/>
      <c r="AD538" s="105"/>
      <c r="AE538" s="105"/>
      <c r="AF538" s="106"/>
      <c r="AG538" s="107"/>
    </row>
    <row r="539" spans="1:33" s="40" customFormat="1" ht="17.25" customHeight="1">
      <c r="A539" s="99"/>
      <c r="B539" s="100" t="s">
        <v>147</v>
      </c>
      <c r="C539" s="102"/>
      <c r="D539" s="106"/>
      <c r="E539" s="235"/>
      <c r="F539" s="102"/>
      <c r="G539" s="102"/>
      <c r="H539" s="102"/>
      <c r="I539" s="102"/>
      <c r="J539" s="102"/>
      <c r="K539" s="99"/>
      <c r="L539" s="103"/>
      <c r="M539" s="249"/>
      <c r="N539" s="91" t="e">
        <f>M539*VLOOKUP($L539,#REF!,6,0)</f>
        <v>#REF!</v>
      </c>
      <c r="O539" s="90" t="e">
        <f t="shared" si="49"/>
        <v>#REF!</v>
      </c>
      <c r="P539" s="92" t="e">
        <f>VLOOKUP(L539,#REF!,3,0)</f>
        <v>#REF!</v>
      </c>
      <c r="Q539" s="93" t="e">
        <f t="shared" si="50"/>
        <v>#REF!</v>
      </c>
      <c r="R539" s="92" t="e">
        <f>VLOOKUP(L539,#REF!,4,0)</f>
        <v>#REF!</v>
      </c>
      <c r="S539" s="93" t="e">
        <f t="shared" si="51"/>
        <v>#REF!</v>
      </c>
      <c r="T539" s="93" t="e">
        <f t="shared" si="52"/>
        <v>#REF!</v>
      </c>
      <c r="U539" s="93" t="e">
        <f t="shared" si="53"/>
        <v>#REF!</v>
      </c>
      <c r="V539" s="93" t="e">
        <f t="shared" si="54"/>
        <v>#REF!</v>
      </c>
      <c r="W539" s="105"/>
      <c r="X539" s="152"/>
      <c r="Y539" s="105"/>
      <c r="Z539" s="152"/>
      <c r="AA539" s="152"/>
      <c r="AB539" s="105"/>
      <c r="AC539" s="243"/>
      <c r="AD539" s="105"/>
      <c r="AE539" s="105"/>
      <c r="AF539" s="106"/>
      <c r="AG539" s="107"/>
    </row>
    <row r="540" spans="1:33" s="40" customFormat="1" ht="17.25" customHeight="1">
      <c r="A540" s="99"/>
      <c r="B540" s="100" t="s">
        <v>147</v>
      </c>
      <c r="C540" s="102"/>
      <c r="D540" s="106"/>
      <c r="E540" s="235"/>
      <c r="F540" s="102"/>
      <c r="G540" s="102"/>
      <c r="H540" s="102"/>
      <c r="I540" s="102"/>
      <c r="J540" s="102"/>
      <c r="K540" s="99"/>
      <c r="L540" s="103"/>
      <c r="M540" s="249"/>
      <c r="N540" s="91" t="e">
        <f>M540*VLOOKUP($L540,#REF!,6,0)</f>
        <v>#REF!</v>
      </c>
      <c r="O540" s="90" t="e">
        <f t="shared" si="49"/>
        <v>#REF!</v>
      </c>
      <c r="P540" s="92" t="e">
        <f>VLOOKUP(L540,#REF!,3,0)</f>
        <v>#REF!</v>
      </c>
      <c r="Q540" s="93" t="e">
        <f t="shared" si="50"/>
        <v>#REF!</v>
      </c>
      <c r="R540" s="92" t="e">
        <f>VLOOKUP(L540,#REF!,4,0)</f>
        <v>#REF!</v>
      </c>
      <c r="S540" s="93" t="e">
        <f t="shared" si="51"/>
        <v>#REF!</v>
      </c>
      <c r="T540" s="93" t="e">
        <f t="shared" si="52"/>
        <v>#REF!</v>
      </c>
      <c r="U540" s="93" t="e">
        <f t="shared" si="53"/>
        <v>#REF!</v>
      </c>
      <c r="V540" s="93" t="e">
        <f t="shared" si="54"/>
        <v>#REF!</v>
      </c>
      <c r="W540" s="105"/>
      <c r="X540" s="152"/>
      <c r="Y540" s="105"/>
      <c r="Z540" s="152"/>
      <c r="AA540" s="152"/>
      <c r="AB540" s="105"/>
      <c r="AC540" s="243"/>
      <c r="AD540" s="105"/>
      <c r="AE540" s="105"/>
      <c r="AF540" s="106"/>
      <c r="AG540" s="107"/>
    </row>
    <row r="541" spans="1:33" s="40" customFormat="1" ht="17.25" customHeight="1">
      <c r="A541" s="251"/>
      <c r="B541" s="100" t="s">
        <v>147</v>
      </c>
      <c r="C541" s="102"/>
      <c r="D541" s="106"/>
      <c r="E541" s="235"/>
      <c r="F541" s="102"/>
      <c r="G541" s="102"/>
      <c r="H541" s="102"/>
      <c r="I541" s="102"/>
      <c r="J541" s="102"/>
      <c r="K541" s="251"/>
      <c r="L541" s="103"/>
      <c r="M541" s="164"/>
      <c r="N541" s="91" t="e">
        <f>M541*VLOOKUP($L541,#REF!,6,0)</f>
        <v>#REF!</v>
      </c>
      <c r="O541" s="90" t="e">
        <f t="shared" si="49"/>
        <v>#REF!</v>
      </c>
      <c r="P541" s="92" t="e">
        <f>VLOOKUP(L541,#REF!,3,0)</f>
        <v>#REF!</v>
      </c>
      <c r="Q541" s="93" t="e">
        <f t="shared" si="50"/>
        <v>#REF!</v>
      </c>
      <c r="R541" s="92" t="e">
        <f>VLOOKUP(L541,#REF!,4,0)</f>
        <v>#REF!</v>
      </c>
      <c r="S541" s="93" t="e">
        <f t="shared" si="51"/>
        <v>#REF!</v>
      </c>
      <c r="T541" s="93" t="e">
        <f t="shared" si="52"/>
        <v>#REF!</v>
      </c>
      <c r="U541" s="93" t="e">
        <f t="shared" si="53"/>
        <v>#REF!</v>
      </c>
      <c r="V541" s="93" t="e">
        <f t="shared" si="54"/>
        <v>#REF!</v>
      </c>
      <c r="W541" s="105"/>
      <c r="X541" s="152"/>
      <c r="Y541" s="105"/>
      <c r="Z541" s="152"/>
      <c r="AA541" s="152"/>
      <c r="AB541" s="152"/>
      <c r="AC541" s="152"/>
      <c r="AD541" s="105"/>
      <c r="AE541" s="105"/>
      <c r="AF541" s="106"/>
      <c r="AG541" s="107"/>
    </row>
    <row r="542" spans="1:33" s="40" customFormat="1" ht="17.25" customHeight="1">
      <c r="A542" s="251"/>
      <c r="B542" s="100" t="s">
        <v>147</v>
      </c>
      <c r="C542" s="102"/>
      <c r="D542" s="106"/>
      <c r="E542" s="235"/>
      <c r="F542" s="102"/>
      <c r="G542" s="102"/>
      <c r="H542" s="102"/>
      <c r="I542" s="102"/>
      <c r="J542" s="102"/>
      <c r="K542" s="251"/>
      <c r="L542" s="103"/>
      <c r="M542" s="164"/>
      <c r="N542" s="91" t="e">
        <f>M542*VLOOKUP($L542,#REF!,6,0)</f>
        <v>#REF!</v>
      </c>
      <c r="O542" s="90" t="e">
        <f t="shared" si="49"/>
        <v>#REF!</v>
      </c>
      <c r="P542" s="92" t="e">
        <f>VLOOKUP(L542,#REF!,3,0)</f>
        <v>#REF!</v>
      </c>
      <c r="Q542" s="93" t="e">
        <f t="shared" si="50"/>
        <v>#REF!</v>
      </c>
      <c r="R542" s="92" t="e">
        <f>VLOOKUP(L542,#REF!,4,0)</f>
        <v>#REF!</v>
      </c>
      <c r="S542" s="93" t="e">
        <f t="shared" si="51"/>
        <v>#REF!</v>
      </c>
      <c r="T542" s="93" t="e">
        <f t="shared" si="52"/>
        <v>#REF!</v>
      </c>
      <c r="U542" s="93" t="e">
        <f t="shared" si="53"/>
        <v>#REF!</v>
      </c>
      <c r="V542" s="93" t="e">
        <f t="shared" si="54"/>
        <v>#REF!</v>
      </c>
      <c r="W542" s="105"/>
      <c r="X542" s="152"/>
      <c r="Y542" s="105"/>
      <c r="Z542" s="152"/>
      <c r="AA542" s="152"/>
      <c r="AB542" s="152"/>
      <c r="AC542" s="152"/>
      <c r="AD542" s="105"/>
      <c r="AE542" s="105"/>
      <c r="AF542" s="106"/>
      <c r="AG542" s="107"/>
    </row>
    <row r="543" spans="1:33" s="40" customFormat="1" ht="17.25" customHeight="1">
      <c r="A543" s="239"/>
      <c r="B543" s="100" t="s">
        <v>147</v>
      </c>
      <c r="C543" s="102"/>
      <c r="D543" s="106"/>
      <c r="E543" s="235"/>
      <c r="F543" s="102"/>
      <c r="G543" s="102"/>
      <c r="H543" s="102"/>
      <c r="I543" s="102"/>
      <c r="J543" s="102"/>
      <c r="K543" s="239"/>
      <c r="L543" s="103"/>
      <c r="M543" s="164"/>
      <c r="N543" s="91" t="e">
        <f>M543*VLOOKUP($L543,#REF!,6,0)</f>
        <v>#REF!</v>
      </c>
      <c r="O543" s="90" t="e">
        <f t="shared" si="49"/>
        <v>#REF!</v>
      </c>
      <c r="P543" s="92" t="e">
        <f>VLOOKUP(L543,#REF!,3,0)</f>
        <v>#REF!</v>
      </c>
      <c r="Q543" s="93" t="e">
        <f t="shared" si="50"/>
        <v>#REF!</v>
      </c>
      <c r="R543" s="92" t="e">
        <f>VLOOKUP(L543,#REF!,4,0)</f>
        <v>#REF!</v>
      </c>
      <c r="S543" s="93" t="e">
        <f t="shared" si="51"/>
        <v>#REF!</v>
      </c>
      <c r="T543" s="93" t="e">
        <f t="shared" si="52"/>
        <v>#REF!</v>
      </c>
      <c r="U543" s="93" t="e">
        <f t="shared" si="53"/>
        <v>#REF!</v>
      </c>
      <c r="V543" s="93" t="e">
        <f t="shared" si="54"/>
        <v>#REF!</v>
      </c>
      <c r="W543" s="105"/>
      <c r="X543" s="152"/>
      <c r="Y543" s="105"/>
      <c r="Z543" s="152"/>
      <c r="AA543" s="152"/>
      <c r="AB543" s="152"/>
      <c r="AC543" s="152"/>
      <c r="AD543" s="105"/>
      <c r="AE543" s="105"/>
      <c r="AF543" s="106"/>
      <c r="AG543" s="107"/>
    </row>
    <row r="544" spans="1:33" s="40" customFormat="1" ht="17.25" customHeight="1">
      <c r="A544" s="239"/>
      <c r="B544" s="100" t="s">
        <v>147</v>
      </c>
      <c r="C544" s="102"/>
      <c r="D544" s="106"/>
      <c r="E544" s="235"/>
      <c r="F544" s="102"/>
      <c r="G544" s="102"/>
      <c r="H544" s="102"/>
      <c r="I544" s="102"/>
      <c r="J544" s="102"/>
      <c r="K544" s="239"/>
      <c r="L544" s="103"/>
      <c r="M544" s="164"/>
      <c r="N544" s="91" t="e">
        <f>M544*VLOOKUP($L544,#REF!,6,0)</f>
        <v>#REF!</v>
      </c>
      <c r="O544" s="90" t="e">
        <f t="shared" si="49"/>
        <v>#REF!</v>
      </c>
      <c r="P544" s="92" t="e">
        <f>VLOOKUP(L544,#REF!,3,0)</f>
        <v>#REF!</v>
      </c>
      <c r="Q544" s="93" t="e">
        <f t="shared" si="50"/>
        <v>#REF!</v>
      </c>
      <c r="R544" s="92" t="e">
        <f>VLOOKUP(L544,#REF!,4,0)</f>
        <v>#REF!</v>
      </c>
      <c r="S544" s="93" t="e">
        <f t="shared" si="51"/>
        <v>#REF!</v>
      </c>
      <c r="T544" s="93" t="e">
        <f t="shared" si="52"/>
        <v>#REF!</v>
      </c>
      <c r="U544" s="93" t="e">
        <f t="shared" si="53"/>
        <v>#REF!</v>
      </c>
      <c r="V544" s="93" t="e">
        <f t="shared" si="54"/>
        <v>#REF!</v>
      </c>
      <c r="W544" s="105"/>
      <c r="X544" s="152"/>
      <c r="Y544" s="105"/>
      <c r="Z544" s="152"/>
      <c r="AA544" s="152"/>
      <c r="AB544" s="152"/>
      <c r="AC544" s="152"/>
      <c r="AD544" s="105"/>
      <c r="AE544" s="105"/>
      <c r="AF544" s="106"/>
      <c r="AG544" s="107"/>
    </row>
    <row r="545" spans="1:33" s="40" customFormat="1" ht="17.25" customHeight="1">
      <c r="A545" s="147"/>
      <c r="B545" s="100" t="s">
        <v>147</v>
      </c>
      <c r="C545" s="102"/>
      <c r="D545" s="106"/>
      <c r="E545" s="235"/>
      <c r="F545" s="102"/>
      <c r="G545" s="102"/>
      <c r="H545" s="102"/>
      <c r="I545" s="102"/>
      <c r="J545" s="102"/>
      <c r="K545" s="147"/>
      <c r="L545" s="103"/>
      <c r="M545" s="164"/>
      <c r="N545" s="91" t="e">
        <f>M545*VLOOKUP($L545,#REF!,6,0)</f>
        <v>#REF!</v>
      </c>
      <c r="O545" s="90" t="e">
        <f t="shared" si="49"/>
        <v>#REF!</v>
      </c>
      <c r="P545" s="92" t="e">
        <f>VLOOKUP(L545,#REF!,3,0)</f>
        <v>#REF!</v>
      </c>
      <c r="Q545" s="93" t="e">
        <f t="shared" si="50"/>
        <v>#REF!</v>
      </c>
      <c r="R545" s="92" t="e">
        <f>VLOOKUP(L545,#REF!,4,0)</f>
        <v>#REF!</v>
      </c>
      <c r="S545" s="93" t="e">
        <f t="shared" si="51"/>
        <v>#REF!</v>
      </c>
      <c r="T545" s="93" t="e">
        <f t="shared" si="52"/>
        <v>#REF!</v>
      </c>
      <c r="U545" s="93" t="e">
        <f t="shared" si="53"/>
        <v>#REF!</v>
      </c>
      <c r="V545" s="93" t="e">
        <f t="shared" si="54"/>
        <v>#REF!</v>
      </c>
      <c r="W545" s="105"/>
      <c r="X545" s="152"/>
      <c r="Y545" s="105"/>
      <c r="Z545" s="152"/>
      <c r="AA545" s="152"/>
      <c r="AB545" s="152"/>
      <c r="AC545" s="152"/>
      <c r="AD545" s="105"/>
      <c r="AE545" s="105"/>
      <c r="AF545" s="106"/>
      <c r="AG545" s="107"/>
    </row>
    <row r="546" spans="1:33" s="40" customFormat="1" ht="17.25" customHeight="1">
      <c r="A546" s="147"/>
      <c r="B546" s="100" t="s">
        <v>147</v>
      </c>
      <c r="C546" s="102"/>
      <c r="D546" s="106"/>
      <c r="E546" s="235"/>
      <c r="F546" s="102"/>
      <c r="G546" s="102"/>
      <c r="H546" s="102"/>
      <c r="I546" s="102"/>
      <c r="J546" s="102"/>
      <c r="K546" s="147"/>
      <c r="L546" s="103"/>
      <c r="M546" s="180"/>
      <c r="N546" s="91" t="e">
        <f>M546*VLOOKUP($L546,#REF!,6,0)</f>
        <v>#REF!</v>
      </c>
      <c r="O546" s="90" t="e">
        <f t="shared" si="49"/>
        <v>#REF!</v>
      </c>
      <c r="P546" s="92" t="e">
        <f>VLOOKUP(L546,#REF!,3,0)</f>
        <v>#REF!</v>
      </c>
      <c r="Q546" s="93" t="e">
        <f t="shared" si="50"/>
        <v>#REF!</v>
      </c>
      <c r="R546" s="92" t="e">
        <f>VLOOKUP(L546,#REF!,4,0)</f>
        <v>#REF!</v>
      </c>
      <c r="S546" s="93" t="e">
        <f t="shared" si="51"/>
        <v>#REF!</v>
      </c>
      <c r="T546" s="93" t="e">
        <f t="shared" si="52"/>
        <v>#REF!</v>
      </c>
      <c r="U546" s="93" t="e">
        <f t="shared" si="53"/>
        <v>#REF!</v>
      </c>
      <c r="V546" s="93" t="e">
        <f t="shared" si="54"/>
        <v>#REF!</v>
      </c>
      <c r="W546" s="105"/>
      <c r="X546" s="152"/>
      <c r="Y546" s="105"/>
      <c r="Z546" s="152"/>
      <c r="AA546" s="152"/>
      <c r="AB546" s="152"/>
      <c r="AC546" s="152"/>
      <c r="AD546" s="105"/>
      <c r="AE546" s="105"/>
      <c r="AF546" s="106"/>
      <c r="AG546" s="107"/>
    </row>
    <row r="547" spans="1:33" s="40" customFormat="1" ht="17.25" customHeight="1">
      <c r="A547" s="147"/>
      <c r="B547" s="100" t="s">
        <v>147</v>
      </c>
      <c r="C547" s="102"/>
      <c r="D547" s="106"/>
      <c r="E547" s="235"/>
      <c r="F547" s="102"/>
      <c r="G547" s="102"/>
      <c r="H547" s="102"/>
      <c r="I547" s="102"/>
      <c r="J547" s="102"/>
      <c r="K547" s="147"/>
      <c r="L547" s="103"/>
      <c r="M547" s="180"/>
      <c r="N547" s="91" t="e">
        <f>M547*VLOOKUP($L547,#REF!,6,0)</f>
        <v>#REF!</v>
      </c>
      <c r="O547" s="90" t="e">
        <f t="shared" si="49"/>
        <v>#REF!</v>
      </c>
      <c r="P547" s="92" t="e">
        <f>VLOOKUP(L547,#REF!,3,0)</f>
        <v>#REF!</v>
      </c>
      <c r="Q547" s="93" t="e">
        <f t="shared" si="50"/>
        <v>#REF!</v>
      </c>
      <c r="R547" s="92" t="e">
        <f>VLOOKUP(L547,#REF!,4,0)</f>
        <v>#REF!</v>
      </c>
      <c r="S547" s="93" t="e">
        <f t="shared" si="51"/>
        <v>#REF!</v>
      </c>
      <c r="T547" s="93" t="e">
        <f t="shared" si="52"/>
        <v>#REF!</v>
      </c>
      <c r="U547" s="93" t="e">
        <f t="shared" si="53"/>
        <v>#REF!</v>
      </c>
      <c r="V547" s="93" t="e">
        <f t="shared" si="54"/>
        <v>#REF!</v>
      </c>
      <c r="W547" s="105"/>
      <c r="X547" s="152"/>
      <c r="Y547" s="105"/>
      <c r="Z547" s="152"/>
      <c r="AA547" s="152"/>
      <c r="AB547" s="152"/>
      <c r="AC547" s="152"/>
      <c r="AD547" s="105"/>
      <c r="AE547" s="105"/>
      <c r="AF547" s="106"/>
      <c r="AG547" s="107"/>
    </row>
    <row r="548" spans="1:33" s="40" customFormat="1" ht="17.25" customHeight="1">
      <c r="A548" s="147"/>
      <c r="B548" s="100" t="s">
        <v>147</v>
      </c>
      <c r="C548" s="102"/>
      <c r="D548" s="106"/>
      <c r="E548" s="235"/>
      <c r="F548" s="102"/>
      <c r="G548" s="102"/>
      <c r="H548" s="102"/>
      <c r="I548" s="102"/>
      <c r="J548" s="102"/>
      <c r="K548" s="147"/>
      <c r="L548" s="103"/>
      <c r="M548" s="180"/>
      <c r="N548" s="91" t="e">
        <f>M548*VLOOKUP($L548,#REF!,6,0)</f>
        <v>#REF!</v>
      </c>
      <c r="O548" s="90" t="e">
        <f t="shared" si="49"/>
        <v>#REF!</v>
      </c>
      <c r="P548" s="92" t="e">
        <f>VLOOKUP(L548,#REF!,3,0)</f>
        <v>#REF!</v>
      </c>
      <c r="Q548" s="93" t="e">
        <f t="shared" si="50"/>
        <v>#REF!</v>
      </c>
      <c r="R548" s="92" t="e">
        <f>VLOOKUP(L548,#REF!,4,0)</f>
        <v>#REF!</v>
      </c>
      <c r="S548" s="93" t="e">
        <f t="shared" si="51"/>
        <v>#REF!</v>
      </c>
      <c r="T548" s="93" t="e">
        <f t="shared" si="52"/>
        <v>#REF!</v>
      </c>
      <c r="U548" s="93" t="e">
        <f t="shared" si="53"/>
        <v>#REF!</v>
      </c>
      <c r="V548" s="93" t="e">
        <f t="shared" si="54"/>
        <v>#REF!</v>
      </c>
      <c r="W548" s="105"/>
      <c r="X548" s="152"/>
      <c r="Y548" s="105"/>
      <c r="Z548" s="152"/>
      <c r="AA548" s="152"/>
      <c r="AB548" s="152"/>
      <c r="AC548" s="152"/>
      <c r="AD548" s="105"/>
      <c r="AE548" s="105"/>
      <c r="AF548" s="106"/>
      <c r="AG548" s="107"/>
    </row>
    <row r="549" spans="1:33" s="40" customFormat="1" ht="17.25" customHeight="1">
      <c r="A549" s="147"/>
      <c r="B549" s="100" t="s">
        <v>147</v>
      </c>
      <c r="C549" s="102"/>
      <c r="D549" s="106"/>
      <c r="E549" s="235"/>
      <c r="F549" s="102"/>
      <c r="G549" s="102"/>
      <c r="H549" s="102"/>
      <c r="I549" s="102"/>
      <c r="J549" s="102"/>
      <c r="K549" s="147"/>
      <c r="L549" s="103"/>
      <c r="M549" s="180"/>
      <c r="N549" s="91" t="e">
        <f>M549*VLOOKUP($L549,#REF!,6,0)</f>
        <v>#REF!</v>
      </c>
      <c r="O549" s="90" t="e">
        <f t="shared" si="49"/>
        <v>#REF!</v>
      </c>
      <c r="P549" s="92" t="e">
        <f>VLOOKUP(L549,#REF!,3,0)</f>
        <v>#REF!</v>
      </c>
      <c r="Q549" s="93" t="e">
        <f t="shared" si="50"/>
        <v>#REF!</v>
      </c>
      <c r="R549" s="92" t="e">
        <f>VLOOKUP(L549,#REF!,4,0)</f>
        <v>#REF!</v>
      </c>
      <c r="S549" s="93" t="e">
        <f t="shared" si="51"/>
        <v>#REF!</v>
      </c>
      <c r="T549" s="93" t="e">
        <f t="shared" si="52"/>
        <v>#REF!</v>
      </c>
      <c r="U549" s="93" t="e">
        <f t="shared" si="53"/>
        <v>#REF!</v>
      </c>
      <c r="V549" s="93" t="e">
        <f t="shared" si="54"/>
        <v>#REF!</v>
      </c>
      <c r="W549" s="105"/>
      <c r="X549" s="152"/>
      <c r="Y549" s="105"/>
      <c r="Z549" s="152"/>
      <c r="AA549" s="152"/>
      <c r="AB549" s="152"/>
      <c r="AC549" s="152"/>
      <c r="AD549" s="105"/>
      <c r="AE549" s="105"/>
      <c r="AF549" s="106"/>
      <c r="AG549" s="107"/>
    </row>
    <row r="550" spans="1:33" s="40" customFormat="1" ht="17.25" customHeight="1">
      <c r="A550" s="147"/>
      <c r="B550" s="100" t="s">
        <v>147</v>
      </c>
      <c r="C550" s="102"/>
      <c r="D550" s="106"/>
      <c r="E550" s="235"/>
      <c r="F550" s="102"/>
      <c r="G550" s="102"/>
      <c r="H550" s="102"/>
      <c r="I550" s="102"/>
      <c r="J550" s="102"/>
      <c r="K550" s="147"/>
      <c r="L550" s="103"/>
      <c r="M550" s="180"/>
      <c r="N550" s="91" t="e">
        <f>M550*VLOOKUP($L550,#REF!,6,0)</f>
        <v>#REF!</v>
      </c>
      <c r="O550" s="90" t="e">
        <f t="shared" si="49"/>
        <v>#REF!</v>
      </c>
      <c r="P550" s="92" t="e">
        <f>VLOOKUP(L550,#REF!,3,0)</f>
        <v>#REF!</v>
      </c>
      <c r="Q550" s="93" t="e">
        <f t="shared" si="50"/>
        <v>#REF!</v>
      </c>
      <c r="R550" s="92" t="e">
        <f>VLOOKUP(L550,#REF!,4,0)</f>
        <v>#REF!</v>
      </c>
      <c r="S550" s="93" t="e">
        <f t="shared" si="51"/>
        <v>#REF!</v>
      </c>
      <c r="T550" s="93" t="e">
        <f t="shared" si="52"/>
        <v>#REF!</v>
      </c>
      <c r="U550" s="93" t="e">
        <f t="shared" si="53"/>
        <v>#REF!</v>
      </c>
      <c r="V550" s="93" t="e">
        <f t="shared" si="54"/>
        <v>#REF!</v>
      </c>
      <c r="W550" s="105"/>
      <c r="X550" s="152"/>
      <c r="Y550" s="105"/>
      <c r="Z550" s="152"/>
      <c r="AA550" s="152"/>
      <c r="AB550" s="152"/>
      <c r="AC550" s="152"/>
      <c r="AD550" s="105"/>
      <c r="AE550" s="105"/>
      <c r="AF550" s="106"/>
      <c r="AG550" s="107"/>
    </row>
    <row r="551" spans="1:33" s="40" customFormat="1" ht="17.25" customHeight="1">
      <c r="A551" s="147"/>
      <c r="B551" s="100" t="s">
        <v>147</v>
      </c>
      <c r="C551" s="102"/>
      <c r="D551" s="106"/>
      <c r="E551" s="235"/>
      <c r="F551" s="102"/>
      <c r="G551" s="102"/>
      <c r="H551" s="102"/>
      <c r="I551" s="102"/>
      <c r="J551" s="102"/>
      <c r="K551" s="147"/>
      <c r="L551" s="103"/>
      <c r="M551" s="180"/>
      <c r="N551" s="91" t="e">
        <f>M551*VLOOKUP($L551,#REF!,6,0)</f>
        <v>#REF!</v>
      </c>
      <c r="O551" s="90" t="e">
        <f t="shared" si="49"/>
        <v>#REF!</v>
      </c>
      <c r="P551" s="92" t="e">
        <f>VLOOKUP(L551,#REF!,3,0)</f>
        <v>#REF!</v>
      </c>
      <c r="Q551" s="93" t="e">
        <f t="shared" si="50"/>
        <v>#REF!</v>
      </c>
      <c r="R551" s="92" t="e">
        <f>VLOOKUP(L551,#REF!,4,0)</f>
        <v>#REF!</v>
      </c>
      <c r="S551" s="93" t="e">
        <f t="shared" si="51"/>
        <v>#REF!</v>
      </c>
      <c r="T551" s="93" t="e">
        <f t="shared" si="52"/>
        <v>#REF!</v>
      </c>
      <c r="U551" s="93" t="e">
        <f t="shared" si="53"/>
        <v>#REF!</v>
      </c>
      <c r="V551" s="93" t="e">
        <f t="shared" si="54"/>
        <v>#REF!</v>
      </c>
      <c r="W551" s="105"/>
      <c r="X551" s="152"/>
      <c r="Y551" s="105"/>
      <c r="Z551" s="152"/>
      <c r="AA551" s="152"/>
      <c r="AB551" s="152"/>
      <c r="AC551" s="152"/>
      <c r="AD551" s="105"/>
      <c r="AE551" s="105"/>
      <c r="AF551" s="106"/>
      <c r="AG551" s="107"/>
    </row>
    <row r="552" spans="1:33" s="40" customFormat="1" ht="17.25" customHeight="1">
      <c r="A552" s="147"/>
      <c r="B552" s="100" t="s">
        <v>147</v>
      </c>
      <c r="C552" s="102"/>
      <c r="D552" s="106"/>
      <c r="E552" s="235"/>
      <c r="F552" s="102"/>
      <c r="G552" s="102"/>
      <c r="H552" s="102"/>
      <c r="I552" s="102"/>
      <c r="J552" s="102"/>
      <c r="K552" s="147"/>
      <c r="L552" s="103"/>
      <c r="M552" s="180"/>
      <c r="N552" s="91" t="e">
        <f>M552*VLOOKUP($L552,#REF!,6,0)</f>
        <v>#REF!</v>
      </c>
      <c r="O552" s="90" t="e">
        <f t="shared" si="49"/>
        <v>#REF!</v>
      </c>
      <c r="P552" s="92" t="e">
        <f>VLOOKUP(L552,#REF!,3,0)</f>
        <v>#REF!</v>
      </c>
      <c r="Q552" s="93" t="e">
        <f t="shared" si="50"/>
        <v>#REF!</v>
      </c>
      <c r="R552" s="92" t="e">
        <f>VLOOKUP(L552,#REF!,4,0)</f>
        <v>#REF!</v>
      </c>
      <c r="S552" s="93" t="e">
        <f t="shared" si="51"/>
        <v>#REF!</v>
      </c>
      <c r="T552" s="93" t="e">
        <f t="shared" si="52"/>
        <v>#REF!</v>
      </c>
      <c r="U552" s="93" t="e">
        <f t="shared" si="53"/>
        <v>#REF!</v>
      </c>
      <c r="V552" s="93" t="e">
        <f t="shared" si="54"/>
        <v>#REF!</v>
      </c>
      <c r="W552" s="105"/>
      <c r="X552" s="152"/>
      <c r="Y552" s="105"/>
      <c r="Z552" s="152"/>
      <c r="AA552" s="152"/>
      <c r="AB552" s="152"/>
      <c r="AC552" s="152"/>
      <c r="AD552" s="105"/>
      <c r="AE552" s="105"/>
      <c r="AF552" s="106"/>
      <c r="AG552" s="107"/>
    </row>
    <row r="553" spans="1:33" s="40" customFormat="1" ht="17.25" customHeight="1">
      <c r="A553" s="147"/>
      <c r="B553" s="100" t="s">
        <v>147</v>
      </c>
      <c r="C553" s="102"/>
      <c r="D553" s="106"/>
      <c r="E553" s="235"/>
      <c r="F553" s="102"/>
      <c r="G553" s="102"/>
      <c r="H553" s="102"/>
      <c r="I553" s="102"/>
      <c r="J553" s="102"/>
      <c r="K553" s="147"/>
      <c r="L553" s="103"/>
      <c r="M553" s="180"/>
      <c r="N553" s="91" t="e">
        <f>M553*VLOOKUP($L553,#REF!,6,0)</f>
        <v>#REF!</v>
      </c>
      <c r="O553" s="90" t="e">
        <f t="shared" si="49"/>
        <v>#REF!</v>
      </c>
      <c r="P553" s="92" t="e">
        <f>VLOOKUP(L553,#REF!,3,0)</f>
        <v>#REF!</v>
      </c>
      <c r="Q553" s="93" t="e">
        <f t="shared" si="50"/>
        <v>#REF!</v>
      </c>
      <c r="R553" s="92" t="e">
        <f>VLOOKUP(L553,#REF!,4,0)</f>
        <v>#REF!</v>
      </c>
      <c r="S553" s="93" t="e">
        <f t="shared" si="51"/>
        <v>#REF!</v>
      </c>
      <c r="T553" s="93" t="e">
        <f t="shared" si="52"/>
        <v>#REF!</v>
      </c>
      <c r="U553" s="93" t="e">
        <f t="shared" si="53"/>
        <v>#REF!</v>
      </c>
      <c r="V553" s="93" t="e">
        <f t="shared" si="54"/>
        <v>#REF!</v>
      </c>
      <c r="W553" s="105"/>
      <c r="X553" s="152"/>
      <c r="Y553" s="105"/>
      <c r="Z553" s="152"/>
      <c r="AA553" s="152"/>
      <c r="AB553" s="152"/>
      <c r="AC553" s="152"/>
      <c r="AD553" s="105"/>
      <c r="AE553" s="105"/>
      <c r="AF553" s="106"/>
      <c r="AG553" s="107"/>
    </row>
    <row r="554" spans="1:33" s="40" customFormat="1" ht="17.25" customHeight="1">
      <c r="A554" s="147"/>
      <c r="B554" s="100" t="s">
        <v>147</v>
      </c>
      <c r="C554" s="102"/>
      <c r="D554" s="106"/>
      <c r="E554" s="235"/>
      <c r="F554" s="102"/>
      <c r="G554" s="102"/>
      <c r="H554" s="102"/>
      <c r="I554" s="102"/>
      <c r="J554" s="102"/>
      <c r="K554" s="147"/>
      <c r="L554" s="103"/>
      <c r="M554" s="180"/>
      <c r="N554" s="91" t="e">
        <f>M554*VLOOKUP($L554,#REF!,6,0)</f>
        <v>#REF!</v>
      </c>
      <c r="O554" s="90" t="e">
        <f t="shared" si="49"/>
        <v>#REF!</v>
      </c>
      <c r="P554" s="92" t="e">
        <f>VLOOKUP(L554,#REF!,3,0)</f>
        <v>#REF!</v>
      </c>
      <c r="Q554" s="93" t="e">
        <f t="shared" si="50"/>
        <v>#REF!</v>
      </c>
      <c r="R554" s="92" t="e">
        <f>VLOOKUP(L554,#REF!,4,0)</f>
        <v>#REF!</v>
      </c>
      <c r="S554" s="93" t="e">
        <f t="shared" si="51"/>
        <v>#REF!</v>
      </c>
      <c r="T554" s="93" t="e">
        <f t="shared" si="52"/>
        <v>#REF!</v>
      </c>
      <c r="U554" s="93" t="e">
        <f t="shared" si="53"/>
        <v>#REF!</v>
      </c>
      <c r="V554" s="93" t="e">
        <f t="shared" si="54"/>
        <v>#REF!</v>
      </c>
      <c r="W554" s="105"/>
      <c r="X554" s="152"/>
      <c r="Y554" s="105"/>
      <c r="Z554" s="152"/>
      <c r="AA554" s="152"/>
      <c r="AB554" s="152"/>
      <c r="AC554" s="152"/>
      <c r="AD554" s="105"/>
      <c r="AE554" s="105"/>
      <c r="AF554" s="106"/>
      <c r="AG554" s="107"/>
    </row>
    <row r="555" spans="1:33" s="40" customFormat="1" ht="17.25" customHeight="1">
      <c r="A555" s="147"/>
      <c r="B555" s="100" t="s">
        <v>147</v>
      </c>
      <c r="C555" s="102"/>
      <c r="D555" s="106"/>
      <c r="E555" s="235"/>
      <c r="F555" s="102"/>
      <c r="G555" s="102"/>
      <c r="H555" s="102"/>
      <c r="I555" s="102"/>
      <c r="J555" s="102"/>
      <c r="K555" s="147"/>
      <c r="L555" s="103"/>
      <c r="M555" s="180"/>
      <c r="N555" s="91" t="e">
        <f>M555*VLOOKUP($L555,#REF!,6,0)</f>
        <v>#REF!</v>
      </c>
      <c r="O555" s="90" t="e">
        <f t="shared" si="49"/>
        <v>#REF!</v>
      </c>
      <c r="P555" s="92" t="e">
        <f>VLOOKUP(L555,#REF!,3,0)</f>
        <v>#REF!</v>
      </c>
      <c r="Q555" s="93" t="e">
        <f t="shared" si="50"/>
        <v>#REF!</v>
      </c>
      <c r="R555" s="92" t="e">
        <f>VLOOKUP(L555,#REF!,4,0)</f>
        <v>#REF!</v>
      </c>
      <c r="S555" s="93" t="e">
        <f t="shared" si="51"/>
        <v>#REF!</v>
      </c>
      <c r="T555" s="93" t="e">
        <f t="shared" si="52"/>
        <v>#REF!</v>
      </c>
      <c r="U555" s="93" t="e">
        <f t="shared" si="53"/>
        <v>#REF!</v>
      </c>
      <c r="V555" s="93" t="e">
        <f t="shared" si="54"/>
        <v>#REF!</v>
      </c>
      <c r="W555" s="105"/>
      <c r="X555" s="152"/>
      <c r="Y555" s="105"/>
      <c r="Z555" s="152"/>
      <c r="AA555" s="152"/>
      <c r="AB555" s="152"/>
      <c r="AC555" s="152"/>
      <c r="AD555" s="105"/>
      <c r="AE555" s="105"/>
      <c r="AF555" s="106"/>
      <c r="AG555" s="107"/>
    </row>
    <row r="556" spans="1:33" s="40" customFormat="1" ht="17.25" customHeight="1">
      <c r="A556" s="147"/>
      <c r="B556" s="100" t="s">
        <v>147</v>
      </c>
      <c r="C556" s="102"/>
      <c r="D556" s="106"/>
      <c r="E556" s="235"/>
      <c r="F556" s="102"/>
      <c r="G556" s="102"/>
      <c r="H556" s="102"/>
      <c r="I556" s="102"/>
      <c r="J556" s="102"/>
      <c r="K556" s="147"/>
      <c r="L556" s="103"/>
      <c r="M556" s="180"/>
      <c r="N556" s="91" t="e">
        <f>M556*VLOOKUP($L556,#REF!,6,0)</f>
        <v>#REF!</v>
      </c>
      <c r="O556" s="90" t="e">
        <f t="shared" si="49"/>
        <v>#REF!</v>
      </c>
      <c r="P556" s="92" t="e">
        <f>VLOOKUP(L556,#REF!,3,0)</f>
        <v>#REF!</v>
      </c>
      <c r="Q556" s="93" t="e">
        <f t="shared" si="50"/>
        <v>#REF!</v>
      </c>
      <c r="R556" s="92" t="e">
        <f>VLOOKUP(L556,#REF!,4,0)</f>
        <v>#REF!</v>
      </c>
      <c r="S556" s="93" t="e">
        <f t="shared" si="51"/>
        <v>#REF!</v>
      </c>
      <c r="T556" s="93" t="e">
        <f t="shared" si="52"/>
        <v>#REF!</v>
      </c>
      <c r="U556" s="93" t="e">
        <f t="shared" si="53"/>
        <v>#REF!</v>
      </c>
      <c r="V556" s="93" t="e">
        <f t="shared" si="54"/>
        <v>#REF!</v>
      </c>
      <c r="W556" s="105"/>
      <c r="X556" s="152"/>
      <c r="Y556" s="105"/>
      <c r="Z556" s="152"/>
      <c r="AA556" s="152"/>
      <c r="AB556" s="152"/>
      <c r="AC556" s="152"/>
      <c r="AD556" s="105"/>
      <c r="AE556" s="105"/>
      <c r="AF556" s="106"/>
      <c r="AG556" s="107"/>
    </row>
    <row r="557" spans="1:33" s="40" customFormat="1" ht="17.25" customHeight="1">
      <c r="A557" s="147"/>
      <c r="B557" s="100" t="s">
        <v>147</v>
      </c>
      <c r="C557" s="102"/>
      <c r="D557" s="106"/>
      <c r="E557" s="235"/>
      <c r="F557" s="102"/>
      <c r="G557" s="102"/>
      <c r="H557" s="102"/>
      <c r="I557" s="102"/>
      <c r="J557" s="102"/>
      <c r="K557" s="147"/>
      <c r="L557" s="103"/>
      <c r="M557" s="180"/>
      <c r="N557" s="91" t="e">
        <f>M557*VLOOKUP($L557,#REF!,6,0)</f>
        <v>#REF!</v>
      </c>
      <c r="O557" s="90" t="e">
        <f t="shared" si="49"/>
        <v>#REF!</v>
      </c>
      <c r="P557" s="92" t="e">
        <f>VLOOKUP(L557,#REF!,3,0)</f>
        <v>#REF!</v>
      </c>
      <c r="Q557" s="93" t="e">
        <f t="shared" si="50"/>
        <v>#REF!</v>
      </c>
      <c r="R557" s="92" t="e">
        <f>VLOOKUP(L557,#REF!,4,0)</f>
        <v>#REF!</v>
      </c>
      <c r="S557" s="93" t="e">
        <f t="shared" si="51"/>
        <v>#REF!</v>
      </c>
      <c r="T557" s="93" t="e">
        <f t="shared" si="52"/>
        <v>#REF!</v>
      </c>
      <c r="U557" s="93" t="e">
        <f t="shared" si="53"/>
        <v>#REF!</v>
      </c>
      <c r="V557" s="93" t="e">
        <f t="shared" si="54"/>
        <v>#REF!</v>
      </c>
      <c r="W557" s="105"/>
      <c r="X557" s="152"/>
      <c r="Y557" s="105"/>
      <c r="Z557" s="152"/>
      <c r="AA557" s="152"/>
      <c r="AB557" s="152"/>
      <c r="AC557" s="152"/>
      <c r="AD557" s="105"/>
      <c r="AE557" s="105"/>
      <c r="AF557" s="106"/>
      <c r="AG557" s="107"/>
    </row>
    <row r="558" spans="1:33" s="40" customFormat="1" ht="17.25" customHeight="1">
      <c r="A558" s="147"/>
      <c r="B558" s="100" t="s">
        <v>147</v>
      </c>
      <c r="C558" s="102"/>
      <c r="D558" s="106"/>
      <c r="E558" s="235"/>
      <c r="F558" s="102"/>
      <c r="G558" s="102"/>
      <c r="H558" s="102"/>
      <c r="I558" s="102"/>
      <c r="J558" s="102"/>
      <c r="K558" s="147"/>
      <c r="L558" s="103"/>
      <c r="M558" s="180"/>
      <c r="N558" s="91" t="e">
        <f>M558*VLOOKUP($L558,#REF!,6,0)</f>
        <v>#REF!</v>
      </c>
      <c r="O558" s="90" t="e">
        <f t="shared" si="49"/>
        <v>#REF!</v>
      </c>
      <c r="P558" s="92" t="e">
        <f>VLOOKUP(L558,#REF!,3,0)</f>
        <v>#REF!</v>
      </c>
      <c r="Q558" s="93" t="e">
        <f t="shared" si="50"/>
        <v>#REF!</v>
      </c>
      <c r="R558" s="92" t="e">
        <f>VLOOKUP(L558,#REF!,4,0)</f>
        <v>#REF!</v>
      </c>
      <c r="S558" s="93" t="e">
        <f t="shared" si="51"/>
        <v>#REF!</v>
      </c>
      <c r="T558" s="93" t="e">
        <f t="shared" si="52"/>
        <v>#REF!</v>
      </c>
      <c r="U558" s="93" t="e">
        <f t="shared" si="53"/>
        <v>#REF!</v>
      </c>
      <c r="V558" s="93" t="e">
        <f t="shared" si="54"/>
        <v>#REF!</v>
      </c>
      <c r="W558" s="105"/>
      <c r="X558" s="152"/>
      <c r="Y558" s="105"/>
      <c r="Z558" s="152"/>
      <c r="AA558" s="152"/>
      <c r="AB558" s="152"/>
      <c r="AC558" s="152"/>
      <c r="AD558" s="105"/>
      <c r="AE558" s="105"/>
      <c r="AF558" s="106"/>
      <c r="AG558" s="107"/>
    </row>
    <row r="559" spans="1:33" s="40" customFormat="1" ht="17.25" customHeight="1">
      <c r="A559" s="147"/>
      <c r="B559" s="100" t="s">
        <v>147</v>
      </c>
      <c r="C559" s="102"/>
      <c r="D559" s="106"/>
      <c r="E559" s="235"/>
      <c r="F559" s="102"/>
      <c r="G559" s="102"/>
      <c r="H559" s="102"/>
      <c r="I559" s="102"/>
      <c r="J559" s="102"/>
      <c r="K559" s="147"/>
      <c r="L559" s="103"/>
      <c r="M559" s="180"/>
      <c r="N559" s="91" t="e">
        <f>M559*VLOOKUP($L559,#REF!,6,0)</f>
        <v>#REF!</v>
      </c>
      <c r="O559" s="90" t="e">
        <f t="shared" si="49"/>
        <v>#REF!</v>
      </c>
      <c r="P559" s="92" t="e">
        <f>VLOOKUP(L559,#REF!,3,0)</f>
        <v>#REF!</v>
      </c>
      <c r="Q559" s="93" t="e">
        <f t="shared" si="50"/>
        <v>#REF!</v>
      </c>
      <c r="R559" s="92" t="e">
        <f>VLOOKUP(L559,#REF!,4,0)</f>
        <v>#REF!</v>
      </c>
      <c r="S559" s="93" t="e">
        <f t="shared" si="51"/>
        <v>#REF!</v>
      </c>
      <c r="T559" s="93" t="e">
        <f t="shared" si="52"/>
        <v>#REF!</v>
      </c>
      <c r="U559" s="93" t="e">
        <f t="shared" si="53"/>
        <v>#REF!</v>
      </c>
      <c r="V559" s="93" t="e">
        <f t="shared" si="54"/>
        <v>#REF!</v>
      </c>
      <c r="W559" s="105"/>
      <c r="X559" s="152"/>
      <c r="Y559" s="105"/>
      <c r="Z559" s="152"/>
      <c r="AA559" s="152"/>
      <c r="AB559" s="152"/>
      <c r="AC559" s="152"/>
      <c r="AD559" s="105"/>
      <c r="AE559" s="105"/>
      <c r="AF559" s="106"/>
      <c r="AG559" s="107"/>
    </row>
    <row r="560" spans="1:33" s="40" customFormat="1" ht="17.25" customHeight="1">
      <c r="A560" s="147"/>
      <c r="B560" s="100" t="s">
        <v>147</v>
      </c>
      <c r="C560" s="102"/>
      <c r="D560" s="106"/>
      <c r="E560" s="235"/>
      <c r="F560" s="102"/>
      <c r="G560" s="102"/>
      <c r="H560" s="102"/>
      <c r="I560" s="102"/>
      <c r="J560" s="102"/>
      <c r="K560" s="147"/>
      <c r="L560" s="103"/>
      <c r="M560" s="180"/>
      <c r="N560" s="91" t="e">
        <f>M560*VLOOKUP($L560,#REF!,6,0)</f>
        <v>#REF!</v>
      </c>
      <c r="O560" s="90" t="e">
        <f t="shared" si="49"/>
        <v>#REF!</v>
      </c>
      <c r="P560" s="92" t="e">
        <f>VLOOKUP(L560,#REF!,3,0)</f>
        <v>#REF!</v>
      </c>
      <c r="Q560" s="93" t="e">
        <f t="shared" si="50"/>
        <v>#REF!</v>
      </c>
      <c r="R560" s="92" t="e">
        <f>VLOOKUP(L560,#REF!,4,0)</f>
        <v>#REF!</v>
      </c>
      <c r="S560" s="93" t="e">
        <f t="shared" si="51"/>
        <v>#REF!</v>
      </c>
      <c r="T560" s="93" t="e">
        <f t="shared" si="52"/>
        <v>#REF!</v>
      </c>
      <c r="U560" s="93" t="e">
        <f t="shared" si="53"/>
        <v>#REF!</v>
      </c>
      <c r="V560" s="93" t="e">
        <f t="shared" si="54"/>
        <v>#REF!</v>
      </c>
      <c r="W560" s="105"/>
      <c r="X560" s="152"/>
      <c r="Y560" s="105"/>
      <c r="Z560" s="152"/>
      <c r="AA560" s="152"/>
      <c r="AB560" s="152"/>
      <c r="AC560" s="152"/>
      <c r="AD560" s="105"/>
      <c r="AE560" s="105"/>
      <c r="AF560" s="106"/>
      <c r="AG560" s="107"/>
    </row>
    <row r="561" spans="1:33" s="40" customFormat="1" ht="17.25" customHeight="1">
      <c r="A561" s="147"/>
      <c r="B561" s="100" t="s">
        <v>147</v>
      </c>
      <c r="C561" s="102"/>
      <c r="D561" s="106"/>
      <c r="E561" s="235"/>
      <c r="F561" s="102"/>
      <c r="G561" s="102"/>
      <c r="H561" s="102"/>
      <c r="I561" s="102"/>
      <c r="J561" s="102"/>
      <c r="K561" s="147"/>
      <c r="L561" s="103"/>
      <c r="M561" s="180"/>
      <c r="N561" s="91" t="e">
        <f>M561*VLOOKUP($L561,#REF!,6,0)</f>
        <v>#REF!</v>
      </c>
      <c r="O561" s="90" t="e">
        <f t="shared" si="49"/>
        <v>#REF!</v>
      </c>
      <c r="P561" s="92" t="e">
        <f>VLOOKUP(L561,#REF!,3,0)</f>
        <v>#REF!</v>
      </c>
      <c r="Q561" s="93" t="e">
        <f t="shared" si="50"/>
        <v>#REF!</v>
      </c>
      <c r="R561" s="92" t="e">
        <f>VLOOKUP(L561,#REF!,4,0)</f>
        <v>#REF!</v>
      </c>
      <c r="S561" s="93" t="e">
        <f t="shared" si="51"/>
        <v>#REF!</v>
      </c>
      <c r="T561" s="93" t="e">
        <f t="shared" si="52"/>
        <v>#REF!</v>
      </c>
      <c r="U561" s="93" t="e">
        <f t="shared" si="53"/>
        <v>#REF!</v>
      </c>
      <c r="V561" s="93" t="e">
        <f t="shared" si="54"/>
        <v>#REF!</v>
      </c>
      <c r="W561" s="105"/>
      <c r="X561" s="152"/>
      <c r="Y561" s="105"/>
      <c r="Z561" s="152"/>
      <c r="AA561" s="152"/>
      <c r="AB561" s="152"/>
      <c r="AC561" s="152"/>
      <c r="AD561" s="105"/>
      <c r="AE561" s="105"/>
      <c r="AF561" s="106"/>
      <c r="AG561" s="107"/>
    </row>
    <row r="562" spans="1:33" s="40" customFormat="1" ht="17.25" customHeight="1">
      <c r="A562" s="147"/>
      <c r="B562" s="100" t="s">
        <v>147</v>
      </c>
      <c r="C562" s="102"/>
      <c r="D562" s="106"/>
      <c r="E562" s="235"/>
      <c r="F562" s="102"/>
      <c r="G562" s="102"/>
      <c r="H562" s="102"/>
      <c r="I562" s="102"/>
      <c r="J562" s="102"/>
      <c r="K562" s="147"/>
      <c r="L562" s="103"/>
      <c r="M562" s="180"/>
      <c r="N562" s="91" t="e">
        <f>M562*VLOOKUP($L562,#REF!,6,0)</f>
        <v>#REF!</v>
      </c>
      <c r="O562" s="90" t="e">
        <f t="shared" si="49"/>
        <v>#REF!</v>
      </c>
      <c r="P562" s="92" t="e">
        <f>VLOOKUP(L562,#REF!,3,0)</f>
        <v>#REF!</v>
      </c>
      <c r="Q562" s="93" t="e">
        <f t="shared" si="50"/>
        <v>#REF!</v>
      </c>
      <c r="R562" s="92" t="e">
        <f>VLOOKUP(L562,#REF!,4,0)</f>
        <v>#REF!</v>
      </c>
      <c r="S562" s="93" t="e">
        <f t="shared" si="51"/>
        <v>#REF!</v>
      </c>
      <c r="T562" s="93" t="e">
        <f t="shared" si="52"/>
        <v>#REF!</v>
      </c>
      <c r="U562" s="93" t="e">
        <f t="shared" si="53"/>
        <v>#REF!</v>
      </c>
      <c r="V562" s="93" t="e">
        <f t="shared" si="54"/>
        <v>#REF!</v>
      </c>
      <c r="W562" s="105"/>
      <c r="X562" s="152"/>
      <c r="Y562" s="105"/>
      <c r="Z562" s="152"/>
      <c r="AA562" s="152"/>
      <c r="AB562" s="152"/>
      <c r="AC562" s="152"/>
      <c r="AD562" s="105"/>
      <c r="AE562" s="105"/>
      <c r="AF562" s="106"/>
      <c r="AG562" s="107"/>
    </row>
    <row r="563" spans="1:33" s="40" customFormat="1" ht="17.25" customHeight="1">
      <c r="A563" s="147"/>
      <c r="B563" s="100" t="s">
        <v>147</v>
      </c>
      <c r="C563" s="102"/>
      <c r="D563" s="106"/>
      <c r="E563" s="235"/>
      <c r="F563" s="102"/>
      <c r="G563" s="102"/>
      <c r="H563" s="102"/>
      <c r="I563" s="102"/>
      <c r="J563" s="102"/>
      <c r="K563" s="147"/>
      <c r="L563" s="103"/>
      <c r="M563" s="180"/>
      <c r="N563" s="91" t="e">
        <f>M563*VLOOKUP($L563,#REF!,6,0)</f>
        <v>#REF!</v>
      </c>
      <c r="O563" s="90" t="e">
        <f t="shared" si="49"/>
        <v>#REF!</v>
      </c>
      <c r="P563" s="92" t="e">
        <f>VLOOKUP(L563,#REF!,3,0)</f>
        <v>#REF!</v>
      </c>
      <c r="Q563" s="93" t="e">
        <f t="shared" si="50"/>
        <v>#REF!</v>
      </c>
      <c r="R563" s="92" t="e">
        <f>VLOOKUP(L563,#REF!,4,0)</f>
        <v>#REF!</v>
      </c>
      <c r="S563" s="93" t="e">
        <f t="shared" si="51"/>
        <v>#REF!</v>
      </c>
      <c r="T563" s="93" t="e">
        <f t="shared" si="52"/>
        <v>#REF!</v>
      </c>
      <c r="U563" s="93" t="e">
        <f t="shared" si="53"/>
        <v>#REF!</v>
      </c>
      <c r="V563" s="93" t="e">
        <f t="shared" si="54"/>
        <v>#REF!</v>
      </c>
      <c r="W563" s="105"/>
      <c r="X563" s="152"/>
      <c r="Y563" s="105"/>
      <c r="Z563" s="152"/>
      <c r="AA563" s="152"/>
      <c r="AB563" s="152"/>
      <c r="AC563" s="152"/>
      <c r="AD563" s="105"/>
      <c r="AE563" s="105"/>
      <c r="AF563" s="106"/>
      <c r="AG563" s="107"/>
    </row>
    <row r="564" spans="1:33" s="40" customFormat="1" ht="17.25" customHeight="1">
      <c r="A564" s="147"/>
      <c r="B564" s="100" t="s">
        <v>147</v>
      </c>
      <c r="C564" s="102"/>
      <c r="D564" s="106"/>
      <c r="E564" s="235"/>
      <c r="F564" s="102"/>
      <c r="G564" s="102"/>
      <c r="H564" s="102"/>
      <c r="I564" s="102"/>
      <c r="J564" s="102"/>
      <c r="K564" s="147"/>
      <c r="L564" s="103"/>
      <c r="M564" s="180"/>
      <c r="N564" s="91" t="e">
        <f>M564*VLOOKUP($L564,#REF!,6,0)</f>
        <v>#REF!</v>
      </c>
      <c r="O564" s="90" t="e">
        <f t="shared" si="49"/>
        <v>#REF!</v>
      </c>
      <c r="P564" s="92" t="e">
        <f>VLOOKUP(L564,#REF!,3,0)</f>
        <v>#REF!</v>
      </c>
      <c r="Q564" s="93" t="e">
        <f t="shared" si="50"/>
        <v>#REF!</v>
      </c>
      <c r="R564" s="92" t="e">
        <f>VLOOKUP(L564,#REF!,4,0)</f>
        <v>#REF!</v>
      </c>
      <c r="S564" s="93" t="e">
        <f t="shared" si="51"/>
        <v>#REF!</v>
      </c>
      <c r="T564" s="93" t="e">
        <f t="shared" si="52"/>
        <v>#REF!</v>
      </c>
      <c r="U564" s="93" t="e">
        <f t="shared" si="53"/>
        <v>#REF!</v>
      </c>
      <c r="V564" s="93" t="e">
        <f t="shared" si="54"/>
        <v>#REF!</v>
      </c>
      <c r="W564" s="105"/>
      <c r="X564" s="152"/>
      <c r="Y564" s="105"/>
      <c r="Z564" s="152"/>
      <c r="AA564" s="152"/>
      <c r="AB564" s="152"/>
      <c r="AC564" s="152"/>
      <c r="AD564" s="105"/>
      <c r="AE564" s="105"/>
      <c r="AF564" s="106"/>
      <c r="AG564" s="107"/>
    </row>
    <row r="565" spans="1:33" s="40" customFormat="1" ht="17.25" customHeight="1">
      <c r="A565" s="147"/>
      <c r="B565" s="100" t="s">
        <v>147</v>
      </c>
      <c r="C565" s="102"/>
      <c r="D565" s="106"/>
      <c r="E565" s="235"/>
      <c r="F565" s="102"/>
      <c r="G565" s="102"/>
      <c r="H565" s="102"/>
      <c r="I565" s="102"/>
      <c r="J565" s="102"/>
      <c r="K565" s="147"/>
      <c r="L565" s="103"/>
      <c r="M565" s="180"/>
      <c r="N565" s="91" t="e">
        <f>M565*VLOOKUP($L565,#REF!,6,0)</f>
        <v>#REF!</v>
      </c>
      <c r="O565" s="90" t="e">
        <f t="shared" si="49"/>
        <v>#REF!</v>
      </c>
      <c r="P565" s="92" t="e">
        <f>VLOOKUP(L565,#REF!,3,0)</f>
        <v>#REF!</v>
      </c>
      <c r="Q565" s="93" t="e">
        <f t="shared" si="50"/>
        <v>#REF!</v>
      </c>
      <c r="R565" s="92" t="e">
        <f>VLOOKUP(L565,#REF!,4,0)</f>
        <v>#REF!</v>
      </c>
      <c r="S565" s="93" t="e">
        <f t="shared" si="51"/>
        <v>#REF!</v>
      </c>
      <c r="T565" s="93" t="e">
        <f t="shared" si="52"/>
        <v>#REF!</v>
      </c>
      <c r="U565" s="93" t="e">
        <f t="shared" si="53"/>
        <v>#REF!</v>
      </c>
      <c r="V565" s="93" t="e">
        <f t="shared" si="54"/>
        <v>#REF!</v>
      </c>
      <c r="W565" s="105"/>
      <c r="X565" s="152"/>
      <c r="Y565" s="105"/>
      <c r="Z565" s="152"/>
      <c r="AA565" s="152"/>
      <c r="AB565" s="152"/>
      <c r="AC565" s="152"/>
      <c r="AD565" s="105"/>
      <c r="AE565" s="105"/>
      <c r="AF565" s="106"/>
      <c r="AG565" s="107"/>
    </row>
    <row r="566" spans="1:33" s="40" customFormat="1" ht="17.25" customHeight="1">
      <c r="A566" s="147"/>
      <c r="B566" s="100" t="s">
        <v>147</v>
      </c>
      <c r="C566" s="102"/>
      <c r="D566" s="106"/>
      <c r="E566" s="235"/>
      <c r="F566" s="102"/>
      <c r="G566" s="102"/>
      <c r="H566" s="102"/>
      <c r="I566" s="102"/>
      <c r="J566" s="102"/>
      <c r="K566" s="147"/>
      <c r="L566" s="103"/>
      <c r="M566" s="180"/>
      <c r="N566" s="91" t="e">
        <f>M566*VLOOKUP($L566,#REF!,6,0)</f>
        <v>#REF!</v>
      </c>
      <c r="O566" s="90" t="e">
        <f t="shared" si="49"/>
        <v>#REF!</v>
      </c>
      <c r="P566" s="92" t="e">
        <f>VLOOKUP(L566,#REF!,3,0)</f>
        <v>#REF!</v>
      </c>
      <c r="Q566" s="93" t="e">
        <f t="shared" si="50"/>
        <v>#REF!</v>
      </c>
      <c r="R566" s="92" t="e">
        <f>VLOOKUP(L566,#REF!,4,0)</f>
        <v>#REF!</v>
      </c>
      <c r="S566" s="93" t="e">
        <f t="shared" si="51"/>
        <v>#REF!</v>
      </c>
      <c r="T566" s="93" t="e">
        <f t="shared" si="52"/>
        <v>#REF!</v>
      </c>
      <c r="U566" s="93" t="e">
        <f t="shared" si="53"/>
        <v>#REF!</v>
      </c>
      <c r="V566" s="93" t="e">
        <f t="shared" si="54"/>
        <v>#REF!</v>
      </c>
      <c r="W566" s="105"/>
      <c r="X566" s="152"/>
      <c r="Y566" s="105"/>
      <c r="Z566" s="152"/>
      <c r="AA566" s="152"/>
      <c r="AB566" s="152"/>
      <c r="AC566" s="152"/>
      <c r="AD566" s="105"/>
      <c r="AE566" s="105"/>
      <c r="AF566" s="106"/>
      <c r="AG566" s="107"/>
    </row>
    <row r="567" spans="1:33" s="40" customFormat="1" ht="17.25" customHeight="1">
      <c r="A567" s="147"/>
      <c r="B567" s="100" t="s">
        <v>147</v>
      </c>
      <c r="C567" s="102"/>
      <c r="D567" s="106"/>
      <c r="E567" s="235"/>
      <c r="F567" s="102"/>
      <c r="G567" s="102"/>
      <c r="H567" s="102"/>
      <c r="I567" s="102"/>
      <c r="J567" s="102"/>
      <c r="K567" s="147"/>
      <c r="L567" s="103"/>
      <c r="M567" s="180"/>
      <c r="N567" s="91" t="e">
        <f>M567*VLOOKUP($L567,#REF!,6,0)</f>
        <v>#REF!</v>
      </c>
      <c r="O567" s="90" t="e">
        <f t="shared" si="49"/>
        <v>#REF!</v>
      </c>
      <c r="P567" s="92" t="e">
        <f>VLOOKUP(L567,#REF!,3,0)</f>
        <v>#REF!</v>
      </c>
      <c r="Q567" s="93" t="e">
        <f t="shared" si="50"/>
        <v>#REF!</v>
      </c>
      <c r="R567" s="92" t="e">
        <f>VLOOKUP(L567,#REF!,4,0)</f>
        <v>#REF!</v>
      </c>
      <c r="S567" s="93" t="e">
        <f t="shared" si="51"/>
        <v>#REF!</v>
      </c>
      <c r="T567" s="93" t="e">
        <f t="shared" si="52"/>
        <v>#REF!</v>
      </c>
      <c r="U567" s="93" t="e">
        <f t="shared" si="53"/>
        <v>#REF!</v>
      </c>
      <c r="V567" s="93" t="e">
        <f t="shared" si="54"/>
        <v>#REF!</v>
      </c>
      <c r="W567" s="105"/>
      <c r="X567" s="152"/>
      <c r="Y567" s="105"/>
      <c r="Z567" s="152"/>
      <c r="AA567" s="152"/>
      <c r="AB567" s="152"/>
      <c r="AC567" s="152"/>
      <c r="AD567" s="105"/>
      <c r="AE567" s="105"/>
      <c r="AF567" s="106"/>
      <c r="AG567" s="107"/>
    </row>
    <row r="568" spans="1:33" s="40" customFormat="1" ht="17.25" customHeight="1">
      <c r="A568" s="147"/>
      <c r="B568" s="100" t="s">
        <v>147</v>
      </c>
      <c r="C568" s="102"/>
      <c r="D568" s="106"/>
      <c r="E568" s="235"/>
      <c r="F568" s="102"/>
      <c r="G568" s="102"/>
      <c r="H568" s="102"/>
      <c r="I568" s="102"/>
      <c r="J568" s="102"/>
      <c r="K568" s="147"/>
      <c r="L568" s="103"/>
      <c r="M568" s="180"/>
      <c r="N568" s="91" t="e">
        <f>M568*VLOOKUP($L568,#REF!,6,0)</f>
        <v>#REF!</v>
      </c>
      <c r="O568" s="90" t="e">
        <f t="shared" si="49"/>
        <v>#REF!</v>
      </c>
      <c r="P568" s="92" t="e">
        <f>VLOOKUP(L568,#REF!,3,0)</f>
        <v>#REF!</v>
      </c>
      <c r="Q568" s="93" t="e">
        <f t="shared" si="50"/>
        <v>#REF!</v>
      </c>
      <c r="R568" s="92" t="e">
        <f>VLOOKUP(L568,#REF!,4,0)</f>
        <v>#REF!</v>
      </c>
      <c r="S568" s="93" t="e">
        <f t="shared" si="51"/>
        <v>#REF!</v>
      </c>
      <c r="T568" s="93" t="e">
        <f t="shared" si="52"/>
        <v>#REF!</v>
      </c>
      <c r="U568" s="93" t="e">
        <f t="shared" si="53"/>
        <v>#REF!</v>
      </c>
      <c r="V568" s="93" t="e">
        <f t="shared" si="54"/>
        <v>#REF!</v>
      </c>
      <c r="W568" s="105"/>
      <c r="X568" s="152"/>
      <c r="Y568" s="105"/>
      <c r="Z568" s="152"/>
      <c r="AA568" s="152"/>
      <c r="AB568" s="152"/>
      <c r="AC568" s="152"/>
      <c r="AD568" s="105"/>
      <c r="AE568" s="105"/>
      <c r="AF568" s="106"/>
      <c r="AG568" s="107"/>
    </row>
    <row r="569" spans="1:33" s="40" customFormat="1" ht="17.25" customHeight="1">
      <c r="A569" s="147"/>
      <c r="B569" s="100" t="s">
        <v>147</v>
      </c>
      <c r="C569" s="102"/>
      <c r="D569" s="106"/>
      <c r="E569" s="235"/>
      <c r="F569" s="102"/>
      <c r="G569" s="102"/>
      <c r="H569" s="102"/>
      <c r="I569" s="102"/>
      <c r="J569" s="102"/>
      <c r="K569" s="147"/>
      <c r="L569" s="103"/>
      <c r="M569" s="180"/>
      <c r="N569" s="91" t="e">
        <f>M569*VLOOKUP($L569,#REF!,6,0)</f>
        <v>#REF!</v>
      </c>
      <c r="O569" s="90" t="e">
        <f t="shared" si="49"/>
        <v>#REF!</v>
      </c>
      <c r="P569" s="92" t="e">
        <f>VLOOKUP(L569,#REF!,3,0)</f>
        <v>#REF!</v>
      </c>
      <c r="Q569" s="93" t="e">
        <f t="shared" si="50"/>
        <v>#REF!</v>
      </c>
      <c r="R569" s="92" t="e">
        <f>VLOOKUP(L569,#REF!,4,0)</f>
        <v>#REF!</v>
      </c>
      <c r="S569" s="93" t="e">
        <f t="shared" si="51"/>
        <v>#REF!</v>
      </c>
      <c r="T569" s="93" t="e">
        <f t="shared" si="52"/>
        <v>#REF!</v>
      </c>
      <c r="U569" s="93" t="e">
        <f t="shared" si="53"/>
        <v>#REF!</v>
      </c>
      <c r="V569" s="93" t="e">
        <f t="shared" si="54"/>
        <v>#REF!</v>
      </c>
      <c r="W569" s="105"/>
      <c r="X569" s="152"/>
      <c r="Y569" s="105"/>
      <c r="Z569" s="152"/>
      <c r="AA569" s="152"/>
      <c r="AB569" s="152"/>
      <c r="AC569" s="152"/>
      <c r="AD569" s="105"/>
      <c r="AE569" s="105"/>
      <c r="AF569" s="106"/>
      <c r="AG569" s="107"/>
    </row>
    <row r="570" spans="1:33" s="40" customFormat="1" ht="17.25" customHeight="1">
      <c r="A570" s="147"/>
      <c r="B570" s="100" t="s">
        <v>147</v>
      </c>
      <c r="C570" s="102"/>
      <c r="D570" s="106"/>
      <c r="E570" s="235"/>
      <c r="F570" s="102"/>
      <c r="G570" s="102"/>
      <c r="H570" s="102"/>
      <c r="I570" s="102"/>
      <c r="J570" s="102"/>
      <c r="K570" s="147"/>
      <c r="L570" s="103"/>
      <c r="M570" s="180"/>
      <c r="N570" s="91" t="e">
        <f>M570*VLOOKUP($L570,#REF!,6,0)</f>
        <v>#REF!</v>
      </c>
      <c r="O570" s="90" t="e">
        <f t="shared" si="49"/>
        <v>#REF!</v>
      </c>
      <c r="P570" s="92" t="e">
        <f>VLOOKUP(L570,#REF!,3,0)</f>
        <v>#REF!</v>
      </c>
      <c r="Q570" s="93" t="e">
        <f t="shared" si="50"/>
        <v>#REF!</v>
      </c>
      <c r="R570" s="92" t="e">
        <f>VLOOKUP(L570,#REF!,4,0)</f>
        <v>#REF!</v>
      </c>
      <c r="S570" s="93" t="e">
        <f t="shared" si="51"/>
        <v>#REF!</v>
      </c>
      <c r="T570" s="93" t="e">
        <f t="shared" si="52"/>
        <v>#REF!</v>
      </c>
      <c r="U570" s="93" t="e">
        <f t="shared" si="53"/>
        <v>#REF!</v>
      </c>
      <c r="V570" s="93" t="e">
        <f t="shared" si="54"/>
        <v>#REF!</v>
      </c>
      <c r="W570" s="105"/>
      <c r="X570" s="152"/>
      <c r="Y570" s="105"/>
      <c r="Z570" s="152"/>
      <c r="AA570" s="152"/>
      <c r="AB570" s="152"/>
      <c r="AC570" s="152"/>
      <c r="AD570" s="105"/>
      <c r="AE570" s="105"/>
      <c r="AF570" s="106"/>
      <c r="AG570" s="107"/>
    </row>
    <row r="571" spans="1:33" s="40" customFormat="1" ht="17.25" customHeight="1">
      <c r="A571" s="147"/>
      <c r="B571" s="100" t="s">
        <v>147</v>
      </c>
      <c r="C571" s="102"/>
      <c r="D571" s="106"/>
      <c r="E571" s="235"/>
      <c r="F571" s="102"/>
      <c r="G571" s="102"/>
      <c r="H571" s="102"/>
      <c r="I571" s="102"/>
      <c r="J571" s="102"/>
      <c r="K571" s="147"/>
      <c r="L571" s="103"/>
      <c r="M571" s="180"/>
      <c r="N571" s="91" t="e">
        <f>M571*VLOOKUP($L571,#REF!,6,0)</f>
        <v>#REF!</v>
      </c>
      <c r="O571" s="90" t="e">
        <f t="shared" si="49"/>
        <v>#REF!</v>
      </c>
      <c r="P571" s="92" t="e">
        <f>VLOOKUP(L571,#REF!,3,0)</f>
        <v>#REF!</v>
      </c>
      <c r="Q571" s="93" t="e">
        <f t="shared" si="50"/>
        <v>#REF!</v>
      </c>
      <c r="R571" s="92" t="e">
        <f>VLOOKUP(L571,#REF!,4,0)</f>
        <v>#REF!</v>
      </c>
      <c r="S571" s="93" t="e">
        <f t="shared" si="51"/>
        <v>#REF!</v>
      </c>
      <c r="T571" s="93" t="e">
        <f t="shared" si="52"/>
        <v>#REF!</v>
      </c>
      <c r="U571" s="93" t="e">
        <f t="shared" si="53"/>
        <v>#REF!</v>
      </c>
      <c r="V571" s="93" t="e">
        <f t="shared" si="54"/>
        <v>#REF!</v>
      </c>
      <c r="W571" s="105"/>
      <c r="X571" s="152"/>
      <c r="Y571" s="105"/>
      <c r="Z571" s="152"/>
      <c r="AA571" s="152"/>
      <c r="AB571" s="152"/>
      <c r="AC571" s="152"/>
      <c r="AD571" s="105"/>
      <c r="AE571" s="105"/>
      <c r="AF571" s="106"/>
      <c r="AG571" s="107"/>
    </row>
    <row r="572" spans="1:33" s="40" customFormat="1" ht="17.25" customHeight="1">
      <c r="A572" s="147"/>
      <c r="B572" s="100" t="s">
        <v>147</v>
      </c>
      <c r="C572" s="102"/>
      <c r="D572" s="106"/>
      <c r="E572" s="235"/>
      <c r="F572" s="102"/>
      <c r="G572" s="102"/>
      <c r="H572" s="102"/>
      <c r="I572" s="102"/>
      <c r="J572" s="102"/>
      <c r="K572" s="147"/>
      <c r="L572" s="103"/>
      <c r="M572" s="180"/>
      <c r="N572" s="91" t="e">
        <f>M572*VLOOKUP($L572,#REF!,6,0)</f>
        <v>#REF!</v>
      </c>
      <c r="O572" s="90" t="e">
        <f t="shared" si="49"/>
        <v>#REF!</v>
      </c>
      <c r="P572" s="92" t="e">
        <f>VLOOKUP(L572,#REF!,3,0)</f>
        <v>#REF!</v>
      </c>
      <c r="Q572" s="93" t="e">
        <f t="shared" si="50"/>
        <v>#REF!</v>
      </c>
      <c r="R572" s="92" t="e">
        <f>VLOOKUP(L572,#REF!,4,0)</f>
        <v>#REF!</v>
      </c>
      <c r="S572" s="93" t="e">
        <f t="shared" si="51"/>
        <v>#REF!</v>
      </c>
      <c r="T572" s="93" t="e">
        <f t="shared" si="52"/>
        <v>#REF!</v>
      </c>
      <c r="U572" s="93" t="e">
        <f t="shared" si="53"/>
        <v>#REF!</v>
      </c>
      <c r="V572" s="93" t="e">
        <f t="shared" si="54"/>
        <v>#REF!</v>
      </c>
      <c r="W572" s="105"/>
      <c r="X572" s="152"/>
      <c r="Y572" s="105"/>
      <c r="Z572" s="152"/>
      <c r="AA572" s="152"/>
      <c r="AB572" s="152"/>
      <c r="AC572" s="152"/>
      <c r="AD572" s="105"/>
      <c r="AE572" s="105"/>
      <c r="AF572" s="106"/>
      <c r="AG572" s="107"/>
    </row>
    <row r="573" spans="1:33" s="40" customFormat="1" ht="17.25" customHeight="1">
      <c r="A573" s="147"/>
      <c r="B573" s="100" t="s">
        <v>147</v>
      </c>
      <c r="C573" s="102"/>
      <c r="D573" s="106"/>
      <c r="E573" s="235"/>
      <c r="F573" s="102"/>
      <c r="G573" s="102"/>
      <c r="H573" s="102"/>
      <c r="I573" s="102"/>
      <c r="J573" s="102"/>
      <c r="K573" s="147"/>
      <c r="L573" s="103"/>
      <c r="M573" s="180"/>
      <c r="N573" s="91" t="e">
        <f>M573*VLOOKUP($L573,#REF!,6,0)</f>
        <v>#REF!</v>
      </c>
      <c r="O573" s="90" t="e">
        <f t="shared" si="49"/>
        <v>#REF!</v>
      </c>
      <c r="P573" s="92" t="e">
        <f>VLOOKUP(L573,#REF!,3,0)</f>
        <v>#REF!</v>
      </c>
      <c r="Q573" s="93" t="e">
        <f t="shared" si="50"/>
        <v>#REF!</v>
      </c>
      <c r="R573" s="92" t="e">
        <f>VLOOKUP(L573,#REF!,4,0)</f>
        <v>#REF!</v>
      </c>
      <c r="S573" s="93" t="e">
        <f t="shared" si="51"/>
        <v>#REF!</v>
      </c>
      <c r="T573" s="93" t="e">
        <f t="shared" si="52"/>
        <v>#REF!</v>
      </c>
      <c r="U573" s="93" t="e">
        <f t="shared" si="53"/>
        <v>#REF!</v>
      </c>
      <c r="V573" s="93" t="e">
        <f t="shared" si="54"/>
        <v>#REF!</v>
      </c>
      <c r="W573" s="105"/>
      <c r="X573" s="152"/>
      <c r="Y573" s="105"/>
      <c r="Z573" s="152"/>
      <c r="AA573" s="152"/>
      <c r="AB573" s="152"/>
      <c r="AC573" s="152"/>
      <c r="AD573" s="105"/>
      <c r="AE573" s="105"/>
      <c r="AF573" s="106"/>
      <c r="AG573" s="107"/>
    </row>
    <row r="574" spans="1:33" s="40" customFormat="1" ht="17.25" customHeight="1">
      <c r="A574" s="147"/>
      <c r="B574" s="100" t="s">
        <v>147</v>
      </c>
      <c r="C574" s="102"/>
      <c r="D574" s="106"/>
      <c r="E574" s="235"/>
      <c r="F574" s="102"/>
      <c r="G574" s="102"/>
      <c r="H574" s="102"/>
      <c r="I574" s="102"/>
      <c r="J574" s="102"/>
      <c r="K574" s="147"/>
      <c r="L574" s="103"/>
      <c r="M574" s="180"/>
      <c r="N574" s="91" t="e">
        <f>M574*VLOOKUP($L574,#REF!,6,0)</f>
        <v>#REF!</v>
      </c>
      <c r="O574" s="90" t="e">
        <f t="shared" si="49"/>
        <v>#REF!</v>
      </c>
      <c r="P574" s="92" t="e">
        <f>VLOOKUP(L574,#REF!,3,0)</f>
        <v>#REF!</v>
      </c>
      <c r="Q574" s="93" t="e">
        <f t="shared" si="50"/>
        <v>#REF!</v>
      </c>
      <c r="R574" s="92" t="e">
        <f>VLOOKUP(L574,#REF!,4,0)</f>
        <v>#REF!</v>
      </c>
      <c r="S574" s="93" t="e">
        <f t="shared" si="51"/>
        <v>#REF!</v>
      </c>
      <c r="T574" s="93" t="e">
        <f t="shared" si="52"/>
        <v>#REF!</v>
      </c>
      <c r="U574" s="93" t="e">
        <f t="shared" si="53"/>
        <v>#REF!</v>
      </c>
      <c r="V574" s="93" t="e">
        <f t="shared" si="54"/>
        <v>#REF!</v>
      </c>
      <c r="W574" s="105"/>
      <c r="X574" s="152"/>
      <c r="Y574" s="105"/>
      <c r="Z574" s="152"/>
      <c r="AA574" s="152"/>
      <c r="AB574" s="152"/>
      <c r="AC574" s="152"/>
      <c r="AD574" s="105"/>
      <c r="AE574" s="105"/>
      <c r="AF574" s="106"/>
      <c r="AG574" s="107"/>
    </row>
    <row r="575" spans="1:33" s="40" customFormat="1" ht="17.25" customHeight="1">
      <c r="A575" s="147"/>
      <c r="B575" s="100" t="s">
        <v>147</v>
      </c>
      <c r="C575" s="102"/>
      <c r="D575" s="106"/>
      <c r="E575" s="235"/>
      <c r="F575" s="102"/>
      <c r="G575" s="102"/>
      <c r="H575" s="102"/>
      <c r="I575" s="102"/>
      <c r="J575" s="102"/>
      <c r="K575" s="147"/>
      <c r="L575" s="103"/>
      <c r="M575" s="180"/>
      <c r="N575" s="91" t="e">
        <f>M575*VLOOKUP($L575,#REF!,6,0)</f>
        <v>#REF!</v>
      </c>
      <c r="O575" s="90" t="e">
        <f t="shared" si="49"/>
        <v>#REF!</v>
      </c>
      <c r="P575" s="92" t="e">
        <f>VLOOKUP(L575,#REF!,3,0)</f>
        <v>#REF!</v>
      </c>
      <c r="Q575" s="93" t="e">
        <f t="shared" si="50"/>
        <v>#REF!</v>
      </c>
      <c r="R575" s="92" t="e">
        <f>VLOOKUP(L575,#REF!,4,0)</f>
        <v>#REF!</v>
      </c>
      <c r="S575" s="93" t="e">
        <f t="shared" si="51"/>
        <v>#REF!</v>
      </c>
      <c r="T575" s="93" t="e">
        <f t="shared" si="52"/>
        <v>#REF!</v>
      </c>
      <c r="U575" s="93" t="e">
        <f t="shared" si="53"/>
        <v>#REF!</v>
      </c>
      <c r="V575" s="93" t="e">
        <f t="shared" si="54"/>
        <v>#REF!</v>
      </c>
      <c r="W575" s="105"/>
      <c r="X575" s="152"/>
      <c r="Y575" s="105"/>
      <c r="Z575" s="152"/>
      <c r="AA575" s="152"/>
      <c r="AB575" s="152"/>
      <c r="AC575" s="152"/>
      <c r="AD575" s="105"/>
      <c r="AE575" s="105"/>
      <c r="AF575" s="106"/>
      <c r="AG575" s="107"/>
    </row>
    <row r="576" spans="1:33" s="40" customFormat="1" ht="17.25" customHeight="1">
      <c r="A576" s="147"/>
      <c r="B576" s="100" t="s">
        <v>147</v>
      </c>
      <c r="C576" s="102"/>
      <c r="D576" s="106"/>
      <c r="E576" s="235"/>
      <c r="F576" s="102"/>
      <c r="G576" s="102"/>
      <c r="H576" s="102"/>
      <c r="I576" s="102"/>
      <c r="J576" s="102"/>
      <c r="K576" s="147"/>
      <c r="L576" s="103"/>
      <c r="M576" s="180"/>
      <c r="N576" s="91" t="e">
        <f>M576*VLOOKUP($L576,#REF!,6,0)</f>
        <v>#REF!</v>
      </c>
      <c r="O576" s="90" t="e">
        <f t="shared" si="49"/>
        <v>#REF!</v>
      </c>
      <c r="P576" s="92" t="e">
        <f>VLOOKUP(L576,#REF!,3,0)</f>
        <v>#REF!</v>
      </c>
      <c r="Q576" s="93" t="e">
        <f t="shared" si="50"/>
        <v>#REF!</v>
      </c>
      <c r="R576" s="92" t="e">
        <f>VLOOKUP(L576,#REF!,4,0)</f>
        <v>#REF!</v>
      </c>
      <c r="S576" s="93" t="e">
        <f t="shared" si="51"/>
        <v>#REF!</v>
      </c>
      <c r="T576" s="93" t="e">
        <f t="shared" si="52"/>
        <v>#REF!</v>
      </c>
      <c r="U576" s="93" t="e">
        <f t="shared" si="53"/>
        <v>#REF!</v>
      </c>
      <c r="V576" s="93" t="e">
        <f t="shared" si="54"/>
        <v>#REF!</v>
      </c>
      <c r="W576" s="105"/>
      <c r="X576" s="152"/>
      <c r="Y576" s="105"/>
      <c r="Z576" s="152"/>
      <c r="AA576" s="152"/>
      <c r="AB576" s="152"/>
      <c r="AC576" s="152"/>
      <c r="AD576" s="105"/>
      <c r="AE576" s="105"/>
      <c r="AF576" s="106"/>
      <c r="AG576" s="107"/>
    </row>
    <row r="577" spans="1:33" s="40" customFormat="1" ht="17.25" customHeight="1">
      <c r="A577" s="147"/>
      <c r="B577" s="100" t="s">
        <v>147</v>
      </c>
      <c r="C577" s="102"/>
      <c r="D577" s="106"/>
      <c r="E577" s="235"/>
      <c r="F577" s="102"/>
      <c r="G577" s="102"/>
      <c r="H577" s="102"/>
      <c r="I577" s="102"/>
      <c r="J577" s="102"/>
      <c r="K577" s="147"/>
      <c r="L577" s="103"/>
      <c r="M577" s="180"/>
      <c r="N577" s="91" t="e">
        <f>M577*VLOOKUP($L577,#REF!,6,0)</f>
        <v>#REF!</v>
      </c>
      <c r="O577" s="90" t="e">
        <f t="shared" si="49"/>
        <v>#REF!</v>
      </c>
      <c r="P577" s="92" t="e">
        <f>VLOOKUP(L577,#REF!,3,0)</f>
        <v>#REF!</v>
      </c>
      <c r="Q577" s="93" t="e">
        <f t="shared" si="50"/>
        <v>#REF!</v>
      </c>
      <c r="R577" s="92" t="e">
        <f>VLOOKUP(L577,#REF!,4,0)</f>
        <v>#REF!</v>
      </c>
      <c r="S577" s="93" t="e">
        <f t="shared" si="51"/>
        <v>#REF!</v>
      </c>
      <c r="T577" s="93" t="e">
        <f t="shared" si="52"/>
        <v>#REF!</v>
      </c>
      <c r="U577" s="93" t="e">
        <f t="shared" si="53"/>
        <v>#REF!</v>
      </c>
      <c r="V577" s="93" t="e">
        <f t="shared" si="54"/>
        <v>#REF!</v>
      </c>
      <c r="W577" s="105"/>
      <c r="X577" s="152"/>
      <c r="Y577" s="105"/>
      <c r="Z577" s="152"/>
      <c r="AA577" s="152"/>
      <c r="AB577" s="152"/>
      <c r="AC577" s="152"/>
      <c r="AD577" s="105"/>
      <c r="AE577" s="105"/>
      <c r="AF577" s="106"/>
      <c r="AG577" s="107"/>
    </row>
    <row r="578" spans="1:33" s="40" customFormat="1" ht="17.25" customHeight="1">
      <c r="A578" s="147"/>
      <c r="B578" s="100" t="s">
        <v>147</v>
      </c>
      <c r="C578" s="102"/>
      <c r="D578" s="106"/>
      <c r="E578" s="235"/>
      <c r="F578" s="102"/>
      <c r="G578" s="102"/>
      <c r="H578" s="102"/>
      <c r="I578" s="102"/>
      <c r="J578" s="102"/>
      <c r="K578" s="147"/>
      <c r="L578" s="103"/>
      <c r="M578" s="180"/>
      <c r="N578" s="91" t="e">
        <f>M578*VLOOKUP($L578,#REF!,6,0)</f>
        <v>#REF!</v>
      </c>
      <c r="O578" s="90" t="e">
        <f t="shared" si="49"/>
        <v>#REF!</v>
      </c>
      <c r="P578" s="92" t="e">
        <f>VLOOKUP(L578,#REF!,3,0)</f>
        <v>#REF!</v>
      </c>
      <c r="Q578" s="93" t="e">
        <f t="shared" si="50"/>
        <v>#REF!</v>
      </c>
      <c r="R578" s="92" t="e">
        <f>VLOOKUP(L578,#REF!,4,0)</f>
        <v>#REF!</v>
      </c>
      <c r="S578" s="93" t="e">
        <f t="shared" si="51"/>
        <v>#REF!</v>
      </c>
      <c r="T578" s="93" t="e">
        <f t="shared" si="52"/>
        <v>#REF!</v>
      </c>
      <c r="U578" s="93" t="e">
        <f t="shared" si="53"/>
        <v>#REF!</v>
      </c>
      <c r="V578" s="93" t="e">
        <f t="shared" si="54"/>
        <v>#REF!</v>
      </c>
      <c r="W578" s="105"/>
      <c r="X578" s="152"/>
      <c r="Y578" s="105"/>
      <c r="Z578" s="152"/>
      <c r="AA578" s="152"/>
      <c r="AB578" s="152"/>
      <c r="AC578" s="152"/>
      <c r="AD578" s="105"/>
      <c r="AE578" s="105"/>
      <c r="AF578" s="106"/>
      <c r="AG578" s="107"/>
    </row>
    <row r="579" spans="1:33" s="40" customFormat="1" ht="17.25" customHeight="1">
      <c r="A579" s="147"/>
      <c r="B579" s="100" t="s">
        <v>147</v>
      </c>
      <c r="C579" s="102"/>
      <c r="D579" s="106"/>
      <c r="E579" s="235"/>
      <c r="F579" s="102"/>
      <c r="G579" s="102"/>
      <c r="H579" s="102"/>
      <c r="I579" s="102"/>
      <c r="J579" s="102"/>
      <c r="K579" s="147"/>
      <c r="L579" s="103"/>
      <c r="M579" s="180"/>
      <c r="N579" s="91" t="e">
        <f>M579*VLOOKUP($L579,#REF!,6,0)</f>
        <v>#REF!</v>
      </c>
      <c r="O579" s="90" t="e">
        <f t="shared" si="49"/>
        <v>#REF!</v>
      </c>
      <c r="P579" s="92" t="e">
        <f>VLOOKUP(L579,#REF!,3,0)</f>
        <v>#REF!</v>
      </c>
      <c r="Q579" s="93" t="e">
        <f t="shared" si="50"/>
        <v>#REF!</v>
      </c>
      <c r="R579" s="92" t="e">
        <f>VLOOKUP(L579,#REF!,4,0)</f>
        <v>#REF!</v>
      </c>
      <c r="S579" s="93" t="e">
        <f t="shared" si="51"/>
        <v>#REF!</v>
      </c>
      <c r="T579" s="93" t="e">
        <f t="shared" si="52"/>
        <v>#REF!</v>
      </c>
      <c r="U579" s="93" t="e">
        <f t="shared" si="53"/>
        <v>#REF!</v>
      </c>
      <c r="V579" s="93" t="e">
        <f t="shared" si="54"/>
        <v>#REF!</v>
      </c>
      <c r="W579" s="105"/>
      <c r="X579" s="152"/>
      <c r="Y579" s="105"/>
      <c r="Z579" s="152"/>
      <c r="AA579" s="152"/>
      <c r="AB579" s="152"/>
      <c r="AC579" s="152"/>
      <c r="AD579" s="105"/>
      <c r="AE579" s="105"/>
      <c r="AF579" s="106"/>
      <c r="AG579" s="107"/>
    </row>
    <row r="580" spans="1:33" s="40" customFormat="1" ht="17.25" customHeight="1">
      <c r="A580" s="147"/>
      <c r="B580" s="100" t="s">
        <v>147</v>
      </c>
      <c r="C580" s="102"/>
      <c r="D580" s="106"/>
      <c r="E580" s="235"/>
      <c r="F580" s="102"/>
      <c r="G580" s="102"/>
      <c r="H580" s="102"/>
      <c r="I580" s="102"/>
      <c r="J580" s="102"/>
      <c r="K580" s="147"/>
      <c r="L580" s="103"/>
      <c r="M580" s="180"/>
      <c r="N580" s="91" t="e">
        <f>M580*VLOOKUP($L580,#REF!,6,0)</f>
        <v>#REF!</v>
      </c>
      <c r="O580" s="90" t="e">
        <f t="shared" si="49"/>
        <v>#REF!</v>
      </c>
      <c r="P580" s="92" t="e">
        <f>VLOOKUP(L580,#REF!,3,0)</f>
        <v>#REF!</v>
      </c>
      <c r="Q580" s="93" t="e">
        <f t="shared" si="50"/>
        <v>#REF!</v>
      </c>
      <c r="R580" s="92" t="e">
        <f>VLOOKUP(L580,#REF!,4,0)</f>
        <v>#REF!</v>
      </c>
      <c r="S580" s="93" t="e">
        <f t="shared" si="51"/>
        <v>#REF!</v>
      </c>
      <c r="T580" s="93" t="e">
        <f t="shared" si="52"/>
        <v>#REF!</v>
      </c>
      <c r="U580" s="93" t="e">
        <f t="shared" si="53"/>
        <v>#REF!</v>
      </c>
      <c r="V580" s="93" t="e">
        <f t="shared" si="54"/>
        <v>#REF!</v>
      </c>
      <c r="W580" s="105"/>
      <c r="X580" s="152"/>
      <c r="Y580" s="105"/>
      <c r="Z580" s="152"/>
      <c r="AA580" s="152"/>
      <c r="AB580" s="152"/>
      <c r="AC580" s="152"/>
      <c r="AD580" s="105"/>
      <c r="AE580" s="105"/>
      <c r="AF580" s="106"/>
      <c r="AG580" s="107"/>
    </row>
    <row r="581" spans="1:33" s="40" customFormat="1" ht="17.25" customHeight="1">
      <c r="A581" s="147"/>
      <c r="B581" s="100" t="s">
        <v>147</v>
      </c>
      <c r="C581" s="102"/>
      <c r="D581" s="106"/>
      <c r="E581" s="235"/>
      <c r="F581" s="102"/>
      <c r="G581" s="102"/>
      <c r="H581" s="102"/>
      <c r="I581" s="102"/>
      <c r="J581" s="102"/>
      <c r="K581" s="147"/>
      <c r="L581" s="103"/>
      <c r="M581" s="180"/>
      <c r="N581" s="91" t="e">
        <f>M581*VLOOKUP($L581,#REF!,6,0)</f>
        <v>#REF!</v>
      </c>
      <c r="O581" s="90" t="e">
        <f t="shared" si="49"/>
        <v>#REF!</v>
      </c>
      <c r="P581" s="92" t="e">
        <f>VLOOKUP(L581,#REF!,3,0)</f>
        <v>#REF!</v>
      </c>
      <c r="Q581" s="93" t="e">
        <f t="shared" si="50"/>
        <v>#REF!</v>
      </c>
      <c r="R581" s="92" t="e">
        <f>VLOOKUP(L581,#REF!,4,0)</f>
        <v>#REF!</v>
      </c>
      <c r="S581" s="93" t="e">
        <f t="shared" si="51"/>
        <v>#REF!</v>
      </c>
      <c r="T581" s="93" t="e">
        <f t="shared" si="52"/>
        <v>#REF!</v>
      </c>
      <c r="U581" s="93" t="e">
        <f t="shared" si="53"/>
        <v>#REF!</v>
      </c>
      <c r="V581" s="93" t="e">
        <f t="shared" si="54"/>
        <v>#REF!</v>
      </c>
      <c r="W581" s="105"/>
      <c r="X581" s="152"/>
      <c r="Y581" s="105"/>
      <c r="Z581" s="152"/>
      <c r="AA581" s="152"/>
      <c r="AB581" s="152"/>
      <c r="AC581" s="152"/>
      <c r="AD581" s="105"/>
      <c r="AE581" s="105"/>
      <c r="AF581" s="106"/>
      <c r="AG581" s="107"/>
    </row>
    <row r="582" spans="1:33" s="40" customFormat="1" ht="17.25" customHeight="1">
      <c r="A582" s="147"/>
      <c r="B582" s="100" t="s">
        <v>147</v>
      </c>
      <c r="C582" s="102"/>
      <c r="D582" s="106"/>
      <c r="E582" s="235"/>
      <c r="F582" s="102"/>
      <c r="G582" s="102"/>
      <c r="H582" s="102"/>
      <c r="I582" s="102"/>
      <c r="J582" s="102"/>
      <c r="K582" s="147"/>
      <c r="L582" s="103"/>
      <c r="M582" s="180"/>
      <c r="N582" s="91" t="e">
        <f>M582*VLOOKUP($L582,#REF!,6,0)</f>
        <v>#REF!</v>
      </c>
      <c r="O582" s="90" t="e">
        <f t="shared" si="49"/>
        <v>#REF!</v>
      </c>
      <c r="P582" s="92" t="e">
        <f>VLOOKUP(L582,#REF!,3,0)</f>
        <v>#REF!</v>
      </c>
      <c r="Q582" s="93" t="e">
        <f t="shared" si="50"/>
        <v>#REF!</v>
      </c>
      <c r="R582" s="92" t="e">
        <f>VLOOKUP(L582,#REF!,4,0)</f>
        <v>#REF!</v>
      </c>
      <c r="S582" s="93" t="e">
        <f t="shared" si="51"/>
        <v>#REF!</v>
      </c>
      <c r="T582" s="93" t="e">
        <f t="shared" si="52"/>
        <v>#REF!</v>
      </c>
      <c r="U582" s="93" t="e">
        <f t="shared" si="53"/>
        <v>#REF!</v>
      </c>
      <c r="V582" s="93" t="e">
        <f t="shared" si="54"/>
        <v>#REF!</v>
      </c>
      <c r="W582" s="105"/>
      <c r="X582" s="152"/>
      <c r="Y582" s="105"/>
      <c r="Z582" s="152"/>
      <c r="AA582" s="152"/>
      <c r="AB582" s="152"/>
      <c r="AC582" s="152"/>
      <c r="AD582" s="105"/>
      <c r="AE582" s="105"/>
      <c r="AF582" s="106"/>
      <c r="AG582" s="107"/>
    </row>
    <row r="583" spans="1:33" s="40" customFormat="1" ht="17.25" customHeight="1">
      <c r="A583" s="99"/>
      <c r="B583" s="100" t="s">
        <v>147</v>
      </c>
      <c r="C583" s="102"/>
      <c r="D583" s="106"/>
      <c r="E583" s="235"/>
      <c r="F583" s="102"/>
      <c r="G583" s="102"/>
      <c r="H583" s="102"/>
      <c r="I583" s="102"/>
      <c r="J583" s="102"/>
      <c r="K583" s="99"/>
      <c r="L583" s="252"/>
      <c r="M583" s="220"/>
      <c r="N583" s="91" t="e">
        <f>M583*VLOOKUP($L583,#REF!,6,0)</f>
        <v>#REF!</v>
      </c>
      <c r="O583" s="90" t="e">
        <f t="shared" ref="O583:O646" si="55">M583+N583</f>
        <v>#REF!</v>
      </c>
      <c r="P583" s="92" t="e">
        <f>VLOOKUP(L583,#REF!,3,0)</f>
        <v>#REF!</v>
      </c>
      <c r="Q583" s="93" t="e">
        <f t="shared" ref="Q583:Q646" si="56">ROUND(P583*M583,0)</f>
        <v>#REF!</v>
      </c>
      <c r="R583" s="92" t="e">
        <f>VLOOKUP(L583,#REF!,4,0)</f>
        <v>#REF!</v>
      </c>
      <c r="S583" s="93" t="e">
        <f t="shared" ref="S583:S646" si="57">ROUND(R583*M583,0)</f>
        <v>#REF!</v>
      </c>
      <c r="T583" s="93" t="e">
        <f t="shared" ref="T583:T646" si="58">ROUND(Q583*5%,0)</f>
        <v>#REF!</v>
      </c>
      <c r="U583" s="93" t="e">
        <f t="shared" ref="U583:U646" si="59">ROUND(S583*10%,0)</f>
        <v>#REF!</v>
      </c>
      <c r="V583" s="93" t="e">
        <f t="shared" ref="V583:V646" si="60">O583-Q583-S583+T583+U583</f>
        <v>#REF!</v>
      </c>
      <c r="W583" s="105"/>
      <c r="X583" s="152"/>
      <c r="Y583" s="105"/>
      <c r="Z583" s="152"/>
      <c r="AA583" s="152"/>
      <c r="AB583" s="152"/>
      <c r="AC583" s="152"/>
      <c r="AD583" s="105"/>
      <c r="AE583" s="105"/>
      <c r="AF583" s="106"/>
      <c r="AG583" s="107"/>
    </row>
    <row r="584" spans="1:33" s="40" customFormat="1" ht="17.25" customHeight="1">
      <c r="A584" s="99"/>
      <c r="B584" s="100" t="s">
        <v>147</v>
      </c>
      <c r="C584" s="102"/>
      <c r="D584" s="106"/>
      <c r="E584" s="235"/>
      <c r="F584" s="102"/>
      <c r="G584" s="102"/>
      <c r="H584" s="102"/>
      <c r="I584" s="102"/>
      <c r="J584" s="102"/>
      <c r="K584" s="99"/>
      <c r="L584" s="252"/>
      <c r="M584" s="220"/>
      <c r="N584" s="91" t="e">
        <f>M584*VLOOKUP($L584,#REF!,6,0)</f>
        <v>#REF!</v>
      </c>
      <c r="O584" s="90" t="e">
        <f t="shared" si="55"/>
        <v>#REF!</v>
      </c>
      <c r="P584" s="92" t="e">
        <f>VLOOKUP(L584,#REF!,3,0)</f>
        <v>#REF!</v>
      </c>
      <c r="Q584" s="93" t="e">
        <f t="shared" si="56"/>
        <v>#REF!</v>
      </c>
      <c r="R584" s="92" t="e">
        <f>VLOOKUP(L584,#REF!,4,0)</f>
        <v>#REF!</v>
      </c>
      <c r="S584" s="93" t="e">
        <f t="shared" si="57"/>
        <v>#REF!</v>
      </c>
      <c r="T584" s="93" t="e">
        <f t="shared" si="58"/>
        <v>#REF!</v>
      </c>
      <c r="U584" s="93" t="e">
        <f t="shared" si="59"/>
        <v>#REF!</v>
      </c>
      <c r="V584" s="93" t="e">
        <f t="shared" si="60"/>
        <v>#REF!</v>
      </c>
      <c r="W584" s="105"/>
      <c r="X584" s="152"/>
      <c r="Y584" s="105"/>
      <c r="Z584" s="152"/>
      <c r="AA584" s="152"/>
      <c r="AB584" s="152"/>
      <c r="AC584" s="152"/>
      <c r="AD584" s="105"/>
      <c r="AE584" s="105"/>
      <c r="AF584" s="106"/>
      <c r="AG584" s="107"/>
    </row>
    <row r="585" spans="1:33" s="40" customFormat="1" ht="17.25" customHeight="1">
      <c r="A585" s="99"/>
      <c r="B585" s="100" t="s">
        <v>147</v>
      </c>
      <c r="C585" s="102"/>
      <c r="D585" s="106"/>
      <c r="E585" s="235"/>
      <c r="F585" s="102"/>
      <c r="G585" s="102"/>
      <c r="H585" s="102"/>
      <c r="I585" s="102"/>
      <c r="J585" s="102"/>
      <c r="K585" s="99"/>
      <c r="L585" s="252"/>
      <c r="M585" s="220"/>
      <c r="N585" s="91" t="e">
        <f>M585*VLOOKUP($L585,#REF!,6,0)</f>
        <v>#REF!</v>
      </c>
      <c r="O585" s="90" t="e">
        <f t="shared" si="55"/>
        <v>#REF!</v>
      </c>
      <c r="P585" s="92" t="e">
        <f>VLOOKUP(L585,#REF!,3,0)</f>
        <v>#REF!</v>
      </c>
      <c r="Q585" s="93" t="e">
        <f t="shared" si="56"/>
        <v>#REF!</v>
      </c>
      <c r="R585" s="92" t="e">
        <f>VLOOKUP(L585,#REF!,4,0)</f>
        <v>#REF!</v>
      </c>
      <c r="S585" s="93" t="e">
        <f t="shared" si="57"/>
        <v>#REF!</v>
      </c>
      <c r="T585" s="93" t="e">
        <f t="shared" si="58"/>
        <v>#REF!</v>
      </c>
      <c r="U585" s="93" t="e">
        <f t="shared" si="59"/>
        <v>#REF!</v>
      </c>
      <c r="V585" s="93" t="e">
        <f t="shared" si="60"/>
        <v>#REF!</v>
      </c>
      <c r="W585" s="105"/>
      <c r="X585" s="152"/>
      <c r="Y585" s="105"/>
      <c r="Z585" s="152"/>
      <c r="AA585" s="152"/>
      <c r="AB585" s="152"/>
      <c r="AC585" s="152"/>
      <c r="AD585" s="105"/>
      <c r="AE585" s="105"/>
      <c r="AF585" s="106"/>
      <c r="AG585" s="107"/>
    </row>
    <row r="586" spans="1:33" s="40" customFormat="1" ht="17.25" customHeight="1">
      <c r="A586" s="99"/>
      <c r="B586" s="100" t="s">
        <v>147</v>
      </c>
      <c r="C586" s="102"/>
      <c r="D586" s="106"/>
      <c r="E586" s="235"/>
      <c r="F586" s="102"/>
      <c r="G586" s="102"/>
      <c r="H586" s="102"/>
      <c r="I586" s="102"/>
      <c r="J586" s="102"/>
      <c r="K586" s="99"/>
      <c r="L586" s="252"/>
      <c r="M586" s="220"/>
      <c r="N586" s="91" t="e">
        <f>M586*VLOOKUP($L586,#REF!,6,0)</f>
        <v>#REF!</v>
      </c>
      <c r="O586" s="90" t="e">
        <f t="shared" si="55"/>
        <v>#REF!</v>
      </c>
      <c r="P586" s="92" t="e">
        <f>VLOOKUP(L586,#REF!,3,0)</f>
        <v>#REF!</v>
      </c>
      <c r="Q586" s="93" t="e">
        <f t="shared" si="56"/>
        <v>#REF!</v>
      </c>
      <c r="R586" s="92" t="e">
        <f>VLOOKUP(L586,#REF!,4,0)</f>
        <v>#REF!</v>
      </c>
      <c r="S586" s="93" t="e">
        <f t="shared" si="57"/>
        <v>#REF!</v>
      </c>
      <c r="T586" s="93" t="e">
        <f t="shared" si="58"/>
        <v>#REF!</v>
      </c>
      <c r="U586" s="93" t="e">
        <f t="shared" si="59"/>
        <v>#REF!</v>
      </c>
      <c r="V586" s="93" t="e">
        <f t="shared" si="60"/>
        <v>#REF!</v>
      </c>
      <c r="W586" s="105"/>
      <c r="X586" s="152"/>
      <c r="Y586" s="105"/>
      <c r="Z586" s="152"/>
      <c r="AA586" s="152"/>
      <c r="AB586" s="152"/>
      <c r="AC586" s="152"/>
      <c r="AD586" s="105"/>
      <c r="AE586" s="105"/>
      <c r="AF586" s="106"/>
      <c r="AG586" s="107"/>
    </row>
    <row r="587" spans="1:33" s="40" customFormat="1" ht="17.25" customHeight="1">
      <c r="A587" s="99"/>
      <c r="B587" s="100" t="s">
        <v>147</v>
      </c>
      <c r="C587" s="102"/>
      <c r="D587" s="106"/>
      <c r="E587" s="235"/>
      <c r="F587" s="102"/>
      <c r="G587" s="102"/>
      <c r="H587" s="102"/>
      <c r="I587" s="102"/>
      <c r="J587" s="102"/>
      <c r="K587" s="99"/>
      <c r="L587" s="252"/>
      <c r="M587" s="220"/>
      <c r="N587" s="91" t="e">
        <f>M587*VLOOKUP($L587,#REF!,6,0)</f>
        <v>#REF!</v>
      </c>
      <c r="O587" s="90" t="e">
        <f t="shared" si="55"/>
        <v>#REF!</v>
      </c>
      <c r="P587" s="92" t="e">
        <f>VLOOKUP(L587,#REF!,3,0)</f>
        <v>#REF!</v>
      </c>
      <c r="Q587" s="93" t="e">
        <f t="shared" si="56"/>
        <v>#REF!</v>
      </c>
      <c r="R587" s="92" t="e">
        <f>VLOOKUP(L587,#REF!,4,0)</f>
        <v>#REF!</v>
      </c>
      <c r="S587" s="93" t="e">
        <f t="shared" si="57"/>
        <v>#REF!</v>
      </c>
      <c r="T587" s="93" t="e">
        <f t="shared" si="58"/>
        <v>#REF!</v>
      </c>
      <c r="U587" s="93" t="e">
        <f t="shared" si="59"/>
        <v>#REF!</v>
      </c>
      <c r="V587" s="93" t="e">
        <f t="shared" si="60"/>
        <v>#REF!</v>
      </c>
      <c r="W587" s="105"/>
      <c r="X587" s="152"/>
      <c r="Y587" s="105"/>
      <c r="Z587" s="152"/>
      <c r="AA587" s="152"/>
      <c r="AB587" s="152"/>
      <c r="AC587" s="152"/>
      <c r="AD587" s="105"/>
      <c r="AE587" s="105"/>
      <c r="AF587" s="106"/>
      <c r="AG587" s="107"/>
    </row>
    <row r="588" spans="1:33" s="40" customFormat="1" ht="17.25" customHeight="1">
      <c r="A588" s="253"/>
      <c r="B588" s="100" t="s">
        <v>147</v>
      </c>
      <c r="C588" s="102"/>
      <c r="D588" s="106"/>
      <c r="E588" s="235"/>
      <c r="F588" s="102"/>
      <c r="G588" s="102"/>
      <c r="H588" s="102"/>
      <c r="I588" s="102"/>
      <c r="J588" s="102"/>
      <c r="K588" s="253"/>
      <c r="L588" s="253"/>
      <c r="M588" s="254"/>
      <c r="N588" s="91" t="e">
        <f>M588*VLOOKUP($L588,#REF!,6,0)</f>
        <v>#REF!</v>
      </c>
      <c r="O588" s="90" t="e">
        <f t="shared" si="55"/>
        <v>#REF!</v>
      </c>
      <c r="P588" s="92" t="e">
        <f>VLOOKUP(L588,#REF!,3,0)</f>
        <v>#REF!</v>
      </c>
      <c r="Q588" s="93" t="e">
        <f t="shared" si="56"/>
        <v>#REF!</v>
      </c>
      <c r="R588" s="92" t="e">
        <f>VLOOKUP(L588,#REF!,4,0)</f>
        <v>#REF!</v>
      </c>
      <c r="S588" s="93" t="e">
        <f t="shared" si="57"/>
        <v>#REF!</v>
      </c>
      <c r="T588" s="93" t="e">
        <f t="shared" si="58"/>
        <v>#REF!</v>
      </c>
      <c r="U588" s="93" t="e">
        <f t="shared" si="59"/>
        <v>#REF!</v>
      </c>
      <c r="V588" s="93" t="e">
        <f t="shared" si="60"/>
        <v>#REF!</v>
      </c>
      <c r="W588" s="105"/>
      <c r="X588" s="152"/>
      <c r="Y588" s="105"/>
      <c r="Z588" s="243"/>
      <c r="AA588" s="105"/>
      <c r="AB588" s="246"/>
      <c r="AC588" s="246"/>
      <c r="AD588" s="105"/>
      <c r="AE588" s="105"/>
      <c r="AF588" s="106"/>
      <c r="AG588" s="107"/>
    </row>
    <row r="589" spans="1:33" s="40" customFormat="1" ht="17.25" customHeight="1">
      <c r="A589" s="253"/>
      <c r="B589" s="100" t="s">
        <v>147</v>
      </c>
      <c r="C589" s="102"/>
      <c r="D589" s="106"/>
      <c r="E589" s="235"/>
      <c r="F589" s="102"/>
      <c r="G589" s="102"/>
      <c r="H589" s="102"/>
      <c r="I589" s="102"/>
      <c r="J589" s="102"/>
      <c r="K589" s="253"/>
      <c r="L589" s="253"/>
      <c r="M589" s="254"/>
      <c r="N589" s="91" t="e">
        <f>M589*VLOOKUP($L589,#REF!,6,0)</f>
        <v>#REF!</v>
      </c>
      <c r="O589" s="90" t="e">
        <f t="shared" si="55"/>
        <v>#REF!</v>
      </c>
      <c r="P589" s="92" t="e">
        <f>VLOOKUP(L589,#REF!,3,0)</f>
        <v>#REF!</v>
      </c>
      <c r="Q589" s="93" t="e">
        <f t="shared" si="56"/>
        <v>#REF!</v>
      </c>
      <c r="R589" s="92" t="e">
        <f>VLOOKUP(L589,#REF!,4,0)</f>
        <v>#REF!</v>
      </c>
      <c r="S589" s="93" t="e">
        <f t="shared" si="57"/>
        <v>#REF!</v>
      </c>
      <c r="T589" s="93" t="e">
        <f t="shared" si="58"/>
        <v>#REF!</v>
      </c>
      <c r="U589" s="93" t="e">
        <f t="shared" si="59"/>
        <v>#REF!</v>
      </c>
      <c r="V589" s="93" t="e">
        <f t="shared" si="60"/>
        <v>#REF!</v>
      </c>
      <c r="W589" s="105"/>
      <c r="X589" s="152"/>
      <c r="Y589" s="105"/>
      <c r="Z589" s="243"/>
      <c r="AA589" s="105"/>
      <c r="AB589" s="246"/>
      <c r="AC589" s="246"/>
      <c r="AD589" s="105"/>
      <c r="AE589" s="105"/>
      <c r="AF589" s="106"/>
      <c r="AG589" s="107"/>
    </row>
    <row r="590" spans="1:33" s="40" customFormat="1" ht="17.25" customHeight="1">
      <c r="A590" s="253"/>
      <c r="B590" s="100" t="s">
        <v>147</v>
      </c>
      <c r="C590" s="102"/>
      <c r="D590" s="106"/>
      <c r="E590" s="235"/>
      <c r="F590" s="102"/>
      <c r="G590" s="102"/>
      <c r="H590" s="102"/>
      <c r="I590" s="102"/>
      <c r="J590" s="102"/>
      <c r="K590" s="253"/>
      <c r="L590" s="253"/>
      <c r="M590" s="254"/>
      <c r="N590" s="91" t="e">
        <f>M590*VLOOKUP($L590,#REF!,6,0)</f>
        <v>#REF!</v>
      </c>
      <c r="O590" s="90" t="e">
        <f t="shared" si="55"/>
        <v>#REF!</v>
      </c>
      <c r="P590" s="92" t="e">
        <f>VLOOKUP(L590,#REF!,3,0)</f>
        <v>#REF!</v>
      </c>
      <c r="Q590" s="93" t="e">
        <f t="shared" si="56"/>
        <v>#REF!</v>
      </c>
      <c r="R590" s="92" t="e">
        <f>VLOOKUP(L590,#REF!,4,0)</f>
        <v>#REF!</v>
      </c>
      <c r="S590" s="93" t="e">
        <f t="shared" si="57"/>
        <v>#REF!</v>
      </c>
      <c r="T590" s="93" t="e">
        <f t="shared" si="58"/>
        <v>#REF!</v>
      </c>
      <c r="U590" s="93" t="e">
        <f t="shared" si="59"/>
        <v>#REF!</v>
      </c>
      <c r="V590" s="93" t="e">
        <f t="shared" si="60"/>
        <v>#REF!</v>
      </c>
      <c r="W590" s="105"/>
      <c r="X590" s="152"/>
      <c r="Y590" s="105"/>
      <c r="Z590" s="243"/>
      <c r="AA590" s="105"/>
      <c r="AB590" s="246"/>
      <c r="AC590" s="246"/>
      <c r="AD590" s="105"/>
      <c r="AE590" s="105"/>
      <c r="AF590" s="106"/>
      <c r="AG590" s="107"/>
    </row>
    <row r="591" spans="1:33" s="40" customFormat="1" ht="17.25" customHeight="1">
      <c r="A591" s="253"/>
      <c r="B591" s="100" t="s">
        <v>147</v>
      </c>
      <c r="C591" s="102"/>
      <c r="D591" s="106"/>
      <c r="E591" s="235"/>
      <c r="F591" s="102"/>
      <c r="G591" s="102"/>
      <c r="H591" s="102"/>
      <c r="I591" s="102"/>
      <c r="J591" s="102"/>
      <c r="K591" s="253"/>
      <c r="L591" s="253"/>
      <c r="M591" s="254"/>
      <c r="N591" s="91" t="e">
        <f>M591*VLOOKUP($L591,#REF!,6,0)</f>
        <v>#REF!</v>
      </c>
      <c r="O591" s="90" t="e">
        <f t="shared" si="55"/>
        <v>#REF!</v>
      </c>
      <c r="P591" s="92" t="e">
        <f>VLOOKUP(L591,#REF!,3,0)</f>
        <v>#REF!</v>
      </c>
      <c r="Q591" s="93" t="e">
        <f t="shared" si="56"/>
        <v>#REF!</v>
      </c>
      <c r="R591" s="92" t="e">
        <f>VLOOKUP(L591,#REF!,4,0)</f>
        <v>#REF!</v>
      </c>
      <c r="S591" s="93" t="e">
        <f t="shared" si="57"/>
        <v>#REF!</v>
      </c>
      <c r="T591" s="93" t="e">
        <f t="shared" si="58"/>
        <v>#REF!</v>
      </c>
      <c r="U591" s="93" t="e">
        <f t="shared" si="59"/>
        <v>#REF!</v>
      </c>
      <c r="V591" s="93" t="e">
        <f t="shared" si="60"/>
        <v>#REF!</v>
      </c>
      <c r="W591" s="105"/>
      <c r="X591" s="152"/>
      <c r="Y591" s="105"/>
      <c r="Z591" s="243"/>
      <c r="AA591" s="105"/>
      <c r="AB591" s="246"/>
      <c r="AC591" s="246"/>
      <c r="AD591" s="105"/>
      <c r="AE591" s="105"/>
      <c r="AF591" s="106"/>
      <c r="AG591" s="107"/>
    </row>
    <row r="592" spans="1:33" s="41" customFormat="1" ht="17.25" customHeight="1">
      <c r="A592" s="253"/>
      <c r="B592" s="85" t="s">
        <v>147</v>
      </c>
      <c r="C592" s="102"/>
      <c r="D592" s="106"/>
      <c r="E592" s="235"/>
      <c r="F592" s="88"/>
      <c r="G592" s="88"/>
      <c r="H592" s="88"/>
      <c r="I592" s="88"/>
      <c r="J592" s="88"/>
      <c r="K592" s="253"/>
      <c r="L592" s="253"/>
      <c r="M592" s="254"/>
      <c r="N592" s="91" t="e">
        <f>M592*VLOOKUP($L592,#REF!,6,0)</f>
        <v>#REF!</v>
      </c>
      <c r="O592" s="90" t="e">
        <f t="shared" si="55"/>
        <v>#REF!</v>
      </c>
      <c r="P592" s="92" t="e">
        <f>VLOOKUP(L592,#REF!,3,0)</f>
        <v>#REF!</v>
      </c>
      <c r="Q592" s="93" t="e">
        <f t="shared" si="56"/>
        <v>#REF!</v>
      </c>
      <c r="R592" s="92" t="e">
        <f>VLOOKUP(L592,#REF!,4,0)</f>
        <v>#REF!</v>
      </c>
      <c r="S592" s="93" t="e">
        <f t="shared" si="57"/>
        <v>#REF!</v>
      </c>
      <c r="T592" s="93" t="e">
        <f t="shared" si="58"/>
        <v>#REF!</v>
      </c>
      <c r="U592" s="93" t="e">
        <f t="shared" si="59"/>
        <v>#REF!</v>
      </c>
      <c r="V592" s="93" t="e">
        <f t="shared" si="60"/>
        <v>#REF!</v>
      </c>
      <c r="W592" s="93"/>
      <c r="X592" s="152"/>
      <c r="Y592" s="93"/>
      <c r="Z592" s="255"/>
      <c r="AA592" s="105"/>
      <c r="AB592" s="256"/>
      <c r="AC592" s="256"/>
      <c r="AD592" s="93"/>
      <c r="AE592" s="93"/>
      <c r="AF592" s="95"/>
      <c r="AG592" s="96"/>
    </row>
    <row r="593" spans="1:33" s="31" customFormat="1" ht="17.25" customHeight="1">
      <c r="A593" s="253"/>
      <c r="B593" s="100" t="s">
        <v>147</v>
      </c>
      <c r="C593" s="102"/>
      <c r="D593" s="106"/>
      <c r="E593" s="235"/>
      <c r="F593" s="102"/>
      <c r="G593" s="102"/>
      <c r="H593" s="102"/>
      <c r="I593" s="102"/>
      <c r="J593" s="102"/>
      <c r="K593" s="253"/>
      <c r="L593" s="253"/>
      <c r="M593" s="249"/>
      <c r="N593" s="91" t="e">
        <f>M593*VLOOKUP($L593,#REF!,6,0)</f>
        <v>#REF!</v>
      </c>
      <c r="O593" s="90" t="e">
        <f t="shared" si="55"/>
        <v>#REF!</v>
      </c>
      <c r="P593" s="92" t="e">
        <f>VLOOKUP(L593,#REF!,3,0)</f>
        <v>#REF!</v>
      </c>
      <c r="Q593" s="93" t="e">
        <f t="shared" si="56"/>
        <v>#REF!</v>
      </c>
      <c r="R593" s="92" t="e">
        <f>VLOOKUP(L593,#REF!,4,0)</f>
        <v>#REF!</v>
      </c>
      <c r="S593" s="93" t="e">
        <f t="shared" si="57"/>
        <v>#REF!</v>
      </c>
      <c r="T593" s="93" t="e">
        <f t="shared" si="58"/>
        <v>#REF!</v>
      </c>
      <c r="U593" s="93" t="e">
        <f t="shared" si="59"/>
        <v>#REF!</v>
      </c>
      <c r="V593" s="93" t="e">
        <f t="shared" si="60"/>
        <v>#REF!</v>
      </c>
      <c r="W593" s="105"/>
      <c r="X593" s="152"/>
      <c r="Y593" s="105"/>
      <c r="Z593" s="243"/>
      <c r="AA593" s="105"/>
      <c r="AB593" s="105"/>
      <c r="AC593" s="243"/>
      <c r="AD593" s="105"/>
      <c r="AE593" s="105"/>
      <c r="AF593" s="106"/>
      <c r="AG593" s="107"/>
    </row>
    <row r="594" spans="1:33" s="31" customFormat="1" ht="17.25" customHeight="1">
      <c r="A594" s="253"/>
      <c r="B594" s="100" t="s">
        <v>147</v>
      </c>
      <c r="C594" s="102"/>
      <c r="D594" s="106"/>
      <c r="E594" s="235"/>
      <c r="F594" s="102"/>
      <c r="G594" s="102"/>
      <c r="H594" s="102"/>
      <c r="I594" s="102"/>
      <c r="J594" s="102"/>
      <c r="K594" s="253"/>
      <c r="L594" s="253"/>
      <c r="M594" s="249"/>
      <c r="N594" s="91" t="e">
        <f>M594*VLOOKUP($L594,#REF!,6,0)</f>
        <v>#REF!</v>
      </c>
      <c r="O594" s="90" t="e">
        <f t="shared" si="55"/>
        <v>#REF!</v>
      </c>
      <c r="P594" s="92" t="e">
        <f>VLOOKUP(L594,#REF!,3,0)</f>
        <v>#REF!</v>
      </c>
      <c r="Q594" s="93" t="e">
        <f t="shared" si="56"/>
        <v>#REF!</v>
      </c>
      <c r="R594" s="92" t="e">
        <f>VLOOKUP(L594,#REF!,4,0)</f>
        <v>#REF!</v>
      </c>
      <c r="S594" s="93" t="e">
        <f t="shared" si="57"/>
        <v>#REF!</v>
      </c>
      <c r="T594" s="93" t="e">
        <f t="shared" si="58"/>
        <v>#REF!</v>
      </c>
      <c r="U594" s="93" t="e">
        <f t="shared" si="59"/>
        <v>#REF!</v>
      </c>
      <c r="V594" s="93" t="e">
        <f t="shared" si="60"/>
        <v>#REF!</v>
      </c>
      <c r="W594" s="105"/>
      <c r="X594" s="152"/>
      <c r="Y594" s="105"/>
      <c r="Z594" s="243"/>
      <c r="AA594" s="105"/>
      <c r="AB594" s="105"/>
      <c r="AC594" s="243"/>
      <c r="AD594" s="105"/>
      <c r="AE594" s="105"/>
      <c r="AF594" s="106"/>
      <c r="AG594" s="107"/>
    </row>
    <row r="595" spans="1:33" s="31" customFormat="1" ht="17.25" customHeight="1">
      <c r="A595" s="253"/>
      <c r="B595" s="100" t="s">
        <v>147</v>
      </c>
      <c r="C595" s="102"/>
      <c r="D595" s="106"/>
      <c r="E595" s="235"/>
      <c r="F595" s="102"/>
      <c r="G595" s="102"/>
      <c r="H595" s="102"/>
      <c r="I595" s="102"/>
      <c r="J595" s="102"/>
      <c r="K595" s="253"/>
      <c r="L595" s="253"/>
      <c r="M595" s="249"/>
      <c r="N595" s="91" t="e">
        <f>M595*VLOOKUP($L595,#REF!,6,0)</f>
        <v>#REF!</v>
      </c>
      <c r="O595" s="90" t="e">
        <f t="shared" si="55"/>
        <v>#REF!</v>
      </c>
      <c r="P595" s="92" t="e">
        <f>VLOOKUP(L595,#REF!,3,0)</f>
        <v>#REF!</v>
      </c>
      <c r="Q595" s="93" t="e">
        <f t="shared" si="56"/>
        <v>#REF!</v>
      </c>
      <c r="R595" s="92" t="e">
        <f>VLOOKUP(L595,#REF!,4,0)</f>
        <v>#REF!</v>
      </c>
      <c r="S595" s="93" t="e">
        <f t="shared" si="57"/>
        <v>#REF!</v>
      </c>
      <c r="T595" s="93" t="e">
        <f t="shared" si="58"/>
        <v>#REF!</v>
      </c>
      <c r="U595" s="93" t="e">
        <f t="shared" si="59"/>
        <v>#REF!</v>
      </c>
      <c r="V595" s="93" t="e">
        <f t="shared" si="60"/>
        <v>#REF!</v>
      </c>
      <c r="W595" s="105"/>
      <c r="X595" s="152"/>
      <c r="Y595" s="105"/>
      <c r="Z595" s="243"/>
      <c r="AA595" s="105"/>
      <c r="AB595" s="105"/>
      <c r="AC595" s="243"/>
      <c r="AD595" s="105"/>
      <c r="AE595" s="105"/>
      <c r="AF595" s="106"/>
      <c r="AG595" s="107"/>
    </row>
    <row r="596" spans="1:33" s="31" customFormat="1" ht="17.25" customHeight="1">
      <c r="A596" s="253"/>
      <c r="B596" s="100" t="s">
        <v>147</v>
      </c>
      <c r="C596" s="102"/>
      <c r="D596" s="106"/>
      <c r="E596" s="235"/>
      <c r="F596" s="102"/>
      <c r="G596" s="102"/>
      <c r="H596" s="102"/>
      <c r="I596" s="102"/>
      <c r="J596" s="102"/>
      <c r="K596" s="253"/>
      <c r="L596" s="253"/>
      <c r="M596" s="249"/>
      <c r="N596" s="91" t="e">
        <f>M596*VLOOKUP($L596,#REF!,6,0)</f>
        <v>#REF!</v>
      </c>
      <c r="O596" s="90" t="e">
        <f t="shared" si="55"/>
        <v>#REF!</v>
      </c>
      <c r="P596" s="92" t="e">
        <f>VLOOKUP(L596,#REF!,3,0)</f>
        <v>#REF!</v>
      </c>
      <c r="Q596" s="93" t="e">
        <f t="shared" si="56"/>
        <v>#REF!</v>
      </c>
      <c r="R596" s="92" t="e">
        <f>VLOOKUP(L596,#REF!,4,0)</f>
        <v>#REF!</v>
      </c>
      <c r="S596" s="93" t="e">
        <f t="shared" si="57"/>
        <v>#REF!</v>
      </c>
      <c r="T596" s="93" t="e">
        <f t="shared" si="58"/>
        <v>#REF!</v>
      </c>
      <c r="U596" s="93" t="e">
        <f t="shared" si="59"/>
        <v>#REF!</v>
      </c>
      <c r="V596" s="93" t="e">
        <f t="shared" si="60"/>
        <v>#REF!</v>
      </c>
      <c r="W596" s="105"/>
      <c r="X596" s="152"/>
      <c r="Y596" s="105"/>
      <c r="Z596" s="243"/>
      <c r="AA596" s="105"/>
      <c r="AB596" s="105"/>
      <c r="AC596" s="243"/>
      <c r="AD596" s="105"/>
      <c r="AE596" s="105"/>
      <c r="AF596" s="106"/>
      <c r="AG596" s="107"/>
    </row>
    <row r="597" spans="1:33" s="31" customFormat="1" ht="17.25" customHeight="1">
      <c r="A597" s="253"/>
      <c r="B597" s="100" t="s">
        <v>147</v>
      </c>
      <c r="C597" s="102"/>
      <c r="D597" s="106"/>
      <c r="E597" s="235"/>
      <c r="F597" s="102"/>
      <c r="G597" s="102"/>
      <c r="H597" s="102"/>
      <c r="I597" s="102"/>
      <c r="J597" s="102"/>
      <c r="K597" s="253"/>
      <c r="L597" s="253"/>
      <c r="M597" s="249"/>
      <c r="N597" s="91" t="e">
        <f>M597*VLOOKUP($L597,#REF!,6,0)</f>
        <v>#REF!</v>
      </c>
      <c r="O597" s="90" t="e">
        <f t="shared" si="55"/>
        <v>#REF!</v>
      </c>
      <c r="P597" s="92" t="e">
        <f>VLOOKUP(L597,#REF!,3,0)</f>
        <v>#REF!</v>
      </c>
      <c r="Q597" s="93" t="e">
        <f t="shared" si="56"/>
        <v>#REF!</v>
      </c>
      <c r="R597" s="92" t="e">
        <f>VLOOKUP(L597,#REF!,4,0)</f>
        <v>#REF!</v>
      </c>
      <c r="S597" s="93" t="e">
        <f t="shared" si="57"/>
        <v>#REF!</v>
      </c>
      <c r="T597" s="93" t="e">
        <f t="shared" si="58"/>
        <v>#REF!</v>
      </c>
      <c r="U597" s="93" t="e">
        <f t="shared" si="59"/>
        <v>#REF!</v>
      </c>
      <c r="V597" s="93" t="e">
        <f t="shared" si="60"/>
        <v>#REF!</v>
      </c>
      <c r="W597" s="105"/>
      <c r="X597" s="152"/>
      <c r="Y597" s="105"/>
      <c r="Z597" s="243"/>
      <c r="AA597" s="105"/>
      <c r="AB597" s="105"/>
      <c r="AC597" s="243"/>
      <c r="AD597" s="105"/>
      <c r="AE597" s="105"/>
      <c r="AF597" s="106"/>
      <c r="AG597" s="107"/>
    </row>
    <row r="598" spans="1:33" s="31" customFormat="1" ht="17.25" customHeight="1">
      <c r="A598" s="99"/>
      <c r="B598" s="100" t="s">
        <v>147</v>
      </c>
      <c r="C598" s="102"/>
      <c r="D598" s="106"/>
      <c r="E598" s="235"/>
      <c r="F598" s="102"/>
      <c r="G598" s="102"/>
      <c r="H598" s="102"/>
      <c r="I598" s="102"/>
      <c r="J598" s="102"/>
      <c r="K598" s="99"/>
      <c r="L598" s="257"/>
      <c r="M598" s="220"/>
      <c r="N598" s="91" t="e">
        <f>M598*VLOOKUP($L598,#REF!,6,0)</f>
        <v>#REF!</v>
      </c>
      <c r="O598" s="90" t="e">
        <f t="shared" si="55"/>
        <v>#REF!</v>
      </c>
      <c r="P598" s="92" t="e">
        <f>VLOOKUP(L598,#REF!,3,0)</f>
        <v>#REF!</v>
      </c>
      <c r="Q598" s="93" t="e">
        <f t="shared" si="56"/>
        <v>#REF!</v>
      </c>
      <c r="R598" s="92" t="e">
        <f>VLOOKUP(L598,#REF!,4,0)</f>
        <v>#REF!</v>
      </c>
      <c r="S598" s="93" t="e">
        <f t="shared" si="57"/>
        <v>#REF!</v>
      </c>
      <c r="T598" s="93" t="e">
        <f t="shared" si="58"/>
        <v>#REF!</v>
      </c>
      <c r="U598" s="93" t="e">
        <f t="shared" si="59"/>
        <v>#REF!</v>
      </c>
      <c r="V598" s="93" t="e">
        <f t="shared" si="60"/>
        <v>#REF!</v>
      </c>
      <c r="W598" s="105"/>
      <c r="X598" s="258"/>
      <c r="Y598" s="105"/>
      <c r="Z598" s="152"/>
      <c r="AA598" s="152"/>
      <c r="AB598" s="258"/>
      <c r="AC598" s="258"/>
      <c r="AD598" s="105"/>
      <c r="AE598" s="105"/>
      <c r="AF598" s="106"/>
      <c r="AG598" s="107"/>
    </row>
    <row r="599" spans="1:33" s="31" customFormat="1" ht="17.25" customHeight="1">
      <c r="A599" s="259"/>
      <c r="B599" s="100" t="s">
        <v>147</v>
      </c>
      <c r="C599" s="102"/>
      <c r="D599" s="106"/>
      <c r="E599" s="235"/>
      <c r="F599" s="102"/>
      <c r="G599" s="102"/>
      <c r="H599" s="102"/>
      <c r="I599" s="102"/>
      <c r="J599" s="102"/>
      <c r="K599" s="259"/>
      <c r="L599" s="257"/>
      <c r="M599" s="220"/>
      <c r="N599" s="91" t="e">
        <f>M599*VLOOKUP($L599,#REF!,6,0)</f>
        <v>#REF!</v>
      </c>
      <c r="O599" s="90" t="e">
        <f t="shared" si="55"/>
        <v>#REF!</v>
      </c>
      <c r="P599" s="92" t="e">
        <f>VLOOKUP(L599,#REF!,3,0)</f>
        <v>#REF!</v>
      </c>
      <c r="Q599" s="93" t="e">
        <f t="shared" si="56"/>
        <v>#REF!</v>
      </c>
      <c r="R599" s="92" t="e">
        <f>VLOOKUP(L599,#REF!,4,0)</f>
        <v>#REF!</v>
      </c>
      <c r="S599" s="93" t="e">
        <f t="shared" si="57"/>
        <v>#REF!</v>
      </c>
      <c r="T599" s="93" t="e">
        <f t="shared" si="58"/>
        <v>#REF!</v>
      </c>
      <c r="U599" s="93" t="e">
        <f t="shared" si="59"/>
        <v>#REF!</v>
      </c>
      <c r="V599" s="93" t="e">
        <f t="shared" si="60"/>
        <v>#REF!</v>
      </c>
      <c r="W599" s="105"/>
      <c r="X599" s="258"/>
      <c r="Y599" s="105"/>
      <c r="Z599" s="152"/>
      <c r="AA599" s="152"/>
      <c r="AB599" s="258"/>
      <c r="AC599" s="258"/>
      <c r="AD599" s="105"/>
      <c r="AE599" s="105"/>
      <c r="AF599" s="106"/>
      <c r="AG599" s="107"/>
    </row>
    <row r="600" spans="1:33" s="43" customFormat="1" ht="17.25" customHeight="1">
      <c r="A600" s="259"/>
      <c r="B600" s="110" t="s">
        <v>147</v>
      </c>
      <c r="C600" s="102"/>
      <c r="D600" s="106"/>
      <c r="E600" s="235"/>
      <c r="F600" s="111"/>
      <c r="G600" s="111"/>
      <c r="H600" s="111"/>
      <c r="I600" s="111"/>
      <c r="J600" s="111"/>
      <c r="K600" s="259"/>
      <c r="L600" s="253"/>
      <c r="M600" s="220"/>
      <c r="N600" s="91" t="e">
        <f>M600*VLOOKUP($L600,#REF!,6,0)</f>
        <v>#REF!</v>
      </c>
      <c r="O600" s="90" t="e">
        <f t="shared" si="55"/>
        <v>#REF!</v>
      </c>
      <c r="P600" s="92" t="e">
        <f>VLOOKUP(L600,#REF!,3,0)</f>
        <v>#REF!</v>
      </c>
      <c r="Q600" s="93" t="e">
        <f t="shared" si="56"/>
        <v>#REF!</v>
      </c>
      <c r="R600" s="92" t="e">
        <f>VLOOKUP(L600,#REF!,4,0)</f>
        <v>#REF!</v>
      </c>
      <c r="S600" s="93" t="e">
        <f t="shared" si="57"/>
        <v>#REF!</v>
      </c>
      <c r="T600" s="93" t="e">
        <f t="shared" si="58"/>
        <v>#REF!</v>
      </c>
      <c r="U600" s="93" t="e">
        <f t="shared" si="59"/>
        <v>#REF!</v>
      </c>
      <c r="V600" s="93" t="e">
        <f t="shared" si="60"/>
        <v>#REF!</v>
      </c>
      <c r="W600" s="112"/>
      <c r="X600" s="258"/>
      <c r="Y600" s="112"/>
      <c r="Z600" s="152"/>
      <c r="AA600" s="152"/>
      <c r="AB600" s="258"/>
      <c r="AC600" s="258"/>
      <c r="AD600" s="105"/>
      <c r="AE600" s="112"/>
      <c r="AF600" s="113"/>
      <c r="AG600" s="114"/>
    </row>
    <row r="601" spans="1:33" s="40" customFormat="1" ht="17.25" customHeight="1">
      <c r="A601" s="147"/>
      <c r="B601" s="100" t="s">
        <v>147</v>
      </c>
      <c r="C601" s="102"/>
      <c r="D601" s="106"/>
      <c r="E601" s="235"/>
      <c r="F601" s="102"/>
      <c r="G601" s="102"/>
      <c r="H601" s="102"/>
      <c r="I601" s="102"/>
      <c r="J601" s="102"/>
      <c r="K601" s="147"/>
      <c r="L601" s="253"/>
      <c r="M601" s="254"/>
      <c r="N601" s="91" t="e">
        <f>M601*VLOOKUP($L601,#REF!,6,0)</f>
        <v>#REF!</v>
      </c>
      <c r="O601" s="90" t="e">
        <f t="shared" si="55"/>
        <v>#REF!</v>
      </c>
      <c r="P601" s="92" t="e">
        <f>VLOOKUP(L601,#REF!,3,0)</f>
        <v>#REF!</v>
      </c>
      <c r="Q601" s="93" t="e">
        <f t="shared" si="56"/>
        <v>#REF!</v>
      </c>
      <c r="R601" s="92" t="e">
        <f>VLOOKUP(L601,#REF!,4,0)</f>
        <v>#REF!</v>
      </c>
      <c r="S601" s="93" t="e">
        <f t="shared" si="57"/>
        <v>#REF!</v>
      </c>
      <c r="T601" s="93" t="e">
        <f t="shared" si="58"/>
        <v>#REF!</v>
      </c>
      <c r="U601" s="93" t="e">
        <f t="shared" si="59"/>
        <v>#REF!</v>
      </c>
      <c r="V601" s="93" t="e">
        <f t="shared" si="60"/>
        <v>#REF!</v>
      </c>
      <c r="W601" s="105"/>
      <c r="X601" s="258"/>
      <c r="Y601" s="105"/>
      <c r="Z601" s="243"/>
      <c r="AA601" s="152"/>
      <c r="AB601" s="258"/>
      <c r="AC601" s="258"/>
      <c r="AD601" s="105"/>
      <c r="AE601" s="105"/>
      <c r="AF601" s="106"/>
      <c r="AG601" s="107"/>
    </row>
    <row r="602" spans="1:33" s="40" customFormat="1" ht="17.25" customHeight="1">
      <c r="A602" s="260"/>
      <c r="B602" s="100" t="s">
        <v>147</v>
      </c>
      <c r="C602" s="102"/>
      <c r="D602" s="106"/>
      <c r="E602" s="235"/>
      <c r="F602" s="102"/>
      <c r="G602" s="102"/>
      <c r="H602" s="102"/>
      <c r="I602" s="102"/>
      <c r="J602" s="102"/>
      <c r="K602" s="260"/>
      <c r="L602" s="253"/>
      <c r="M602" s="254"/>
      <c r="N602" s="91" t="e">
        <f>M602*VLOOKUP($L602,#REF!,6,0)</f>
        <v>#REF!</v>
      </c>
      <c r="O602" s="90" t="e">
        <f t="shared" si="55"/>
        <v>#REF!</v>
      </c>
      <c r="P602" s="92" t="e">
        <f>VLOOKUP(L602,#REF!,3,0)</f>
        <v>#REF!</v>
      </c>
      <c r="Q602" s="93" t="e">
        <f t="shared" si="56"/>
        <v>#REF!</v>
      </c>
      <c r="R602" s="92" t="e">
        <f>VLOOKUP(L602,#REF!,4,0)</f>
        <v>#REF!</v>
      </c>
      <c r="S602" s="93" t="e">
        <f t="shared" si="57"/>
        <v>#REF!</v>
      </c>
      <c r="T602" s="93" t="e">
        <f t="shared" si="58"/>
        <v>#REF!</v>
      </c>
      <c r="U602" s="93" t="e">
        <f t="shared" si="59"/>
        <v>#REF!</v>
      </c>
      <c r="V602" s="93" t="e">
        <f t="shared" si="60"/>
        <v>#REF!</v>
      </c>
      <c r="W602" s="105"/>
      <c r="X602" s="258"/>
      <c r="Y602" s="105"/>
      <c r="Z602" s="152"/>
      <c r="AA602" s="152"/>
      <c r="AB602" s="258"/>
      <c r="AC602" s="258"/>
      <c r="AD602" s="105"/>
      <c r="AE602" s="105"/>
      <c r="AF602" s="106"/>
      <c r="AG602" s="107"/>
    </row>
    <row r="603" spans="1:33" s="40" customFormat="1" ht="17.25" customHeight="1">
      <c r="A603" s="253"/>
      <c r="B603" s="100" t="s">
        <v>147</v>
      </c>
      <c r="C603" s="102"/>
      <c r="D603" s="106"/>
      <c r="E603" s="235"/>
      <c r="F603" s="102"/>
      <c r="G603" s="102"/>
      <c r="H603" s="102"/>
      <c r="I603" s="102"/>
      <c r="J603" s="102"/>
      <c r="K603" s="253"/>
      <c r="L603" s="253"/>
      <c r="M603" s="254"/>
      <c r="N603" s="91" t="e">
        <f>M603*VLOOKUP($L603,#REF!,6,0)</f>
        <v>#REF!</v>
      </c>
      <c r="O603" s="90" t="e">
        <f t="shared" si="55"/>
        <v>#REF!</v>
      </c>
      <c r="P603" s="92" t="e">
        <f>VLOOKUP(L603,#REF!,3,0)</f>
        <v>#REF!</v>
      </c>
      <c r="Q603" s="93" t="e">
        <f t="shared" si="56"/>
        <v>#REF!</v>
      </c>
      <c r="R603" s="92" t="e">
        <f>VLOOKUP(L603,#REF!,4,0)</f>
        <v>#REF!</v>
      </c>
      <c r="S603" s="93" t="e">
        <f t="shared" si="57"/>
        <v>#REF!</v>
      </c>
      <c r="T603" s="93" t="e">
        <f t="shared" si="58"/>
        <v>#REF!</v>
      </c>
      <c r="U603" s="93" t="e">
        <f t="shared" si="59"/>
        <v>#REF!</v>
      </c>
      <c r="V603" s="93" t="e">
        <f t="shared" si="60"/>
        <v>#REF!</v>
      </c>
      <c r="W603" s="105"/>
      <c r="X603" s="243"/>
      <c r="Y603" s="105"/>
      <c r="Z603" s="243"/>
      <c r="AA603" s="261"/>
      <c r="AB603" s="246"/>
      <c r="AC603" s="261"/>
      <c r="AD603" s="105"/>
      <c r="AE603" s="105"/>
      <c r="AF603" s="106"/>
      <c r="AG603" s="107"/>
    </row>
    <row r="604" spans="1:33" s="40" customFormat="1" ht="17.25" customHeight="1">
      <c r="A604" s="253"/>
      <c r="B604" s="100" t="s">
        <v>147</v>
      </c>
      <c r="C604" s="102"/>
      <c r="D604" s="106"/>
      <c r="E604" s="235"/>
      <c r="F604" s="102"/>
      <c r="G604" s="102"/>
      <c r="H604" s="102"/>
      <c r="I604" s="102"/>
      <c r="J604" s="102"/>
      <c r="K604" s="253"/>
      <c r="L604" s="253"/>
      <c r="M604" s="254"/>
      <c r="N604" s="91" t="e">
        <f>M604*VLOOKUP($L604,#REF!,6,0)</f>
        <v>#REF!</v>
      </c>
      <c r="O604" s="90" t="e">
        <f t="shared" si="55"/>
        <v>#REF!</v>
      </c>
      <c r="P604" s="92" t="e">
        <f>VLOOKUP(L604,#REF!,3,0)</f>
        <v>#REF!</v>
      </c>
      <c r="Q604" s="93" t="e">
        <f t="shared" si="56"/>
        <v>#REF!</v>
      </c>
      <c r="R604" s="92" t="e">
        <f>VLOOKUP(L604,#REF!,4,0)</f>
        <v>#REF!</v>
      </c>
      <c r="S604" s="93" t="e">
        <f t="shared" si="57"/>
        <v>#REF!</v>
      </c>
      <c r="T604" s="93" t="e">
        <f t="shared" si="58"/>
        <v>#REF!</v>
      </c>
      <c r="U604" s="93" t="e">
        <f t="shared" si="59"/>
        <v>#REF!</v>
      </c>
      <c r="V604" s="93" t="e">
        <f t="shared" si="60"/>
        <v>#REF!</v>
      </c>
      <c r="W604" s="105"/>
      <c r="X604" s="246"/>
      <c r="Y604" s="105"/>
      <c r="Z604" s="243"/>
      <c r="AA604" s="261"/>
      <c r="AB604" s="246"/>
      <c r="AC604" s="261"/>
      <c r="AD604" s="105"/>
      <c r="AE604" s="105"/>
      <c r="AF604" s="106"/>
      <c r="AG604" s="107"/>
    </row>
    <row r="605" spans="1:33" s="40" customFormat="1" ht="17.25" customHeight="1">
      <c r="A605" s="253"/>
      <c r="B605" s="100" t="s">
        <v>147</v>
      </c>
      <c r="C605" s="102"/>
      <c r="D605" s="106"/>
      <c r="E605" s="235"/>
      <c r="F605" s="102"/>
      <c r="G605" s="102"/>
      <c r="H605" s="102"/>
      <c r="I605" s="102"/>
      <c r="J605" s="102"/>
      <c r="K605" s="253"/>
      <c r="L605" s="253"/>
      <c r="M605" s="254"/>
      <c r="N605" s="91" t="e">
        <f>M605*VLOOKUP($L605,#REF!,6,0)</f>
        <v>#REF!</v>
      </c>
      <c r="O605" s="90" t="e">
        <f t="shared" si="55"/>
        <v>#REF!</v>
      </c>
      <c r="P605" s="92" t="e">
        <f>VLOOKUP(L605,#REF!,3,0)</f>
        <v>#REF!</v>
      </c>
      <c r="Q605" s="93" t="e">
        <f t="shared" si="56"/>
        <v>#REF!</v>
      </c>
      <c r="R605" s="92" t="e">
        <f>VLOOKUP(L605,#REF!,4,0)</f>
        <v>#REF!</v>
      </c>
      <c r="S605" s="93" t="e">
        <f t="shared" si="57"/>
        <v>#REF!</v>
      </c>
      <c r="T605" s="93" t="e">
        <f t="shared" si="58"/>
        <v>#REF!</v>
      </c>
      <c r="U605" s="93" t="e">
        <f t="shared" si="59"/>
        <v>#REF!</v>
      </c>
      <c r="V605" s="93" t="e">
        <f t="shared" si="60"/>
        <v>#REF!</v>
      </c>
      <c r="W605" s="105"/>
      <c r="X605" s="246"/>
      <c r="Y605" s="105"/>
      <c r="Z605" s="243"/>
      <c r="AA605" s="261"/>
      <c r="AB605" s="246"/>
      <c r="AC605" s="261"/>
      <c r="AD605" s="105"/>
      <c r="AE605" s="105"/>
      <c r="AF605" s="106"/>
      <c r="AG605" s="107"/>
    </row>
    <row r="606" spans="1:33" s="40" customFormat="1" ht="17.25" customHeight="1">
      <c r="A606" s="253"/>
      <c r="B606" s="100" t="s">
        <v>147</v>
      </c>
      <c r="C606" s="102"/>
      <c r="D606" s="106"/>
      <c r="E606" s="235"/>
      <c r="F606" s="102"/>
      <c r="G606" s="102"/>
      <c r="H606" s="102"/>
      <c r="I606" s="102"/>
      <c r="J606" s="102"/>
      <c r="K606" s="253"/>
      <c r="L606" s="253"/>
      <c r="M606" s="254"/>
      <c r="N606" s="91" t="e">
        <f>M606*VLOOKUP($L606,#REF!,6,0)</f>
        <v>#REF!</v>
      </c>
      <c r="O606" s="90" t="e">
        <f t="shared" si="55"/>
        <v>#REF!</v>
      </c>
      <c r="P606" s="92" t="e">
        <f>VLOOKUP(L606,#REF!,3,0)</f>
        <v>#REF!</v>
      </c>
      <c r="Q606" s="93" t="e">
        <f t="shared" si="56"/>
        <v>#REF!</v>
      </c>
      <c r="R606" s="92" t="e">
        <f>VLOOKUP(L606,#REF!,4,0)</f>
        <v>#REF!</v>
      </c>
      <c r="S606" s="93" t="e">
        <f t="shared" si="57"/>
        <v>#REF!</v>
      </c>
      <c r="T606" s="93" t="e">
        <f t="shared" si="58"/>
        <v>#REF!</v>
      </c>
      <c r="U606" s="93" t="e">
        <f t="shared" si="59"/>
        <v>#REF!</v>
      </c>
      <c r="V606" s="93" t="e">
        <f t="shared" si="60"/>
        <v>#REF!</v>
      </c>
      <c r="W606" s="105"/>
      <c r="X606" s="246"/>
      <c r="Y606" s="105"/>
      <c r="Z606" s="243"/>
      <c r="AA606" s="261"/>
      <c r="AB606" s="246"/>
      <c r="AC606" s="261"/>
      <c r="AD606" s="105"/>
      <c r="AE606" s="105"/>
      <c r="AF606" s="106"/>
      <c r="AG606" s="107"/>
    </row>
    <row r="607" spans="1:33" s="40" customFormat="1" ht="17.25" customHeight="1">
      <c r="A607" s="253"/>
      <c r="B607" s="100" t="s">
        <v>147</v>
      </c>
      <c r="C607" s="102"/>
      <c r="D607" s="106"/>
      <c r="E607" s="235"/>
      <c r="F607" s="102"/>
      <c r="G607" s="102"/>
      <c r="H607" s="102"/>
      <c r="I607" s="102"/>
      <c r="J607" s="102"/>
      <c r="K607" s="253"/>
      <c r="L607" s="253"/>
      <c r="M607" s="254"/>
      <c r="N607" s="91" t="e">
        <f>M607*VLOOKUP($L607,#REF!,6,0)</f>
        <v>#REF!</v>
      </c>
      <c r="O607" s="90" t="e">
        <f t="shared" si="55"/>
        <v>#REF!</v>
      </c>
      <c r="P607" s="92" t="e">
        <f>VLOOKUP(L607,#REF!,3,0)</f>
        <v>#REF!</v>
      </c>
      <c r="Q607" s="93" t="e">
        <f t="shared" si="56"/>
        <v>#REF!</v>
      </c>
      <c r="R607" s="92" t="e">
        <f>VLOOKUP(L607,#REF!,4,0)</f>
        <v>#REF!</v>
      </c>
      <c r="S607" s="93" t="e">
        <f t="shared" si="57"/>
        <v>#REF!</v>
      </c>
      <c r="T607" s="93" t="e">
        <f t="shared" si="58"/>
        <v>#REF!</v>
      </c>
      <c r="U607" s="93" t="e">
        <f t="shared" si="59"/>
        <v>#REF!</v>
      </c>
      <c r="V607" s="93" t="e">
        <f t="shared" si="60"/>
        <v>#REF!</v>
      </c>
      <c r="W607" s="105"/>
      <c r="X607" s="246"/>
      <c r="Y607" s="105"/>
      <c r="Z607" s="243"/>
      <c r="AA607" s="105"/>
      <c r="AB607" s="105"/>
      <c r="AC607" s="243"/>
      <c r="AD607" s="105"/>
      <c r="AE607" s="105"/>
      <c r="AF607" s="106"/>
      <c r="AG607" s="107"/>
    </row>
    <row r="608" spans="1:33" s="40" customFormat="1" ht="17.25" customHeight="1">
      <c r="A608" s="253"/>
      <c r="B608" s="100" t="s">
        <v>147</v>
      </c>
      <c r="C608" s="102"/>
      <c r="D608" s="106"/>
      <c r="E608" s="235"/>
      <c r="F608" s="102"/>
      <c r="G608" s="102"/>
      <c r="H608" s="102"/>
      <c r="I608" s="102"/>
      <c r="J608" s="102"/>
      <c r="K608" s="253"/>
      <c r="L608" s="253"/>
      <c r="M608" s="254"/>
      <c r="N608" s="91" t="e">
        <f>M608*VLOOKUP($L608,#REF!,6,0)</f>
        <v>#REF!</v>
      </c>
      <c r="O608" s="90" t="e">
        <f t="shared" si="55"/>
        <v>#REF!</v>
      </c>
      <c r="P608" s="92" t="e">
        <f>VLOOKUP(L608,#REF!,3,0)</f>
        <v>#REF!</v>
      </c>
      <c r="Q608" s="93" t="e">
        <f t="shared" si="56"/>
        <v>#REF!</v>
      </c>
      <c r="R608" s="92" t="e">
        <f>VLOOKUP(L608,#REF!,4,0)</f>
        <v>#REF!</v>
      </c>
      <c r="S608" s="93" t="e">
        <f t="shared" si="57"/>
        <v>#REF!</v>
      </c>
      <c r="T608" s="93" t="e">
        <f t="shared" si="58"/>
        <v>#REF!</v>
      </c>
      <c r="U608" s="93" t="e">
        <f t="shared" si="59"/>
        <v>#REF!</v>
      </c>
      <c r="V608" s="93" t="e">
        <f t="shared" si="60"/>
        <v>#REF!</v>
      </c>
      <c r="W608" s="105"/>
      <c r="X608" s="246"/>
      <c r="Y608" s="105"/>
      <c r="Z608" s="243"/>
      <c r="AA608" s="105"/>
      <c r="AB608" s="105"/>
      <c r="AC608" s="243"/>
      <c r="AD608" s="105"/>
      <c r="AE608" s="105"/>
      <c r="AF608" s="106"/>
      <c r="AG608" s="107"/>
    </row>
    <row r="609" spans="1:33" s="40" customFormat="1" ht="17.25" customHeight="1">
      <c r="A609" s="253"/>
      <c r="B609" s="100" t="s">
        <v>147</v>
      </c>
      <c r="C609" s="102"/>
      <c r="D609" s="106"/>
      <c r="E609" s="235"/>
      <c r="F609" s="102"/>
      <c r="G609" s="102"/>
      <c r="H609" s="102"/>
      <c r="I609" s="102"/>
      <c r="J609" s="102"/>
      <c r="K609" s="253"/>
      <c r="L609" s="253"/>
      <c r="M609" s="254"/>
      <c r="N609" s="91" t="e">
        <f>M609*VLOOKUP($L609,#REF!,6,0)</f>
        <v>#REF!</v>
      </c>
      <c r="O609" s="90" t="e">
        <f t="shared" si="55"/>
        <v>#REF!</v>
      </c>
      <c r="P609" s="92" t="e">
        <f>VLOOKUP(L609,#REF!,3,0)</f>
        <v>#REF!</v>
      </c>
      <c r="Q609" s="93" t="e">
        <f t="shared" si="56"/>
        <v>#REF!</v>
      </c>
      <c r="R609" s="92" t="e">
        <f>VLOOKUP(L609,#REF!,4,0)</f>
        <v>#REF!</v>
      </c>
      <c r="S609" s="93" t="e">
        <f t="shared" si="57"/>
        <v>#REF!</v>
      </c>
      <c r="T609" s="93" t="e">
        <f t="shared" si="58"/>
        <v>#REF!</v>
      </c>
      <c r="U609" s="93" t="e">
        <f t="shared" si="59"/>
        <v>#REF!</v>
      </c>
      <c r="V609" s="93" t="e">
        <f t="shared" si="60"/>
        <v>#REF!</v>
      </c>
      <c r="W609" s="105"/>
      <c r="X609" s="246"/>
      <c r="Y609" s="105"/>
      <c r="Z609" s="243"/>
      <c r="AA609" s="105"/>
      <c r="AB609" s="105"/>
      <c r="AC609" s="243"/>
      <c r="AD609" s="105"/>
      <c r="AE609" s="105"/>
      <c r="AF609" s="106"/>
      <c r="AG609" s="107"/>
    </row>
    <row r="610" spans="1:33" s="40" customFormat="1" ht="17.25" customHeight="1">
      <c r="A610" s="253"/>
      <c r="B610" s="100" t="s">
        <v>147</v>
      </c>
      <c r="C610" s="102"/>
      <c r="D610" s="106"/>
      <c r="E610" s="235"/>
      <c r="F610" s="102"/>
      <c r="G610" s="102"/>
      <c r="H610" s="102"/>
      <c r="I610" s="102"/>
      <c r="J610" s="102"/>
      <c r="K610" s="253"/>
      <c r="L610" s="253"/>
      <c r="M610" s="254"/>
      <c r="N610" s="91" t="e">
        <f>M610*VLOOKUP($L610,#REF!,6,0)</f>
        <v>#REF!</v>
      </c>
      <c r="O610" s="90" t="e">
        <f t="shared" si="55"/>
        <v>#REF!</v>
      </c>
      <c r="P610" s="92" t="e">
        <f>VLOOKUP(L610,#REF!,3,0)</f>
        <v>#REF!</v>
      </c>
      <c r="Q610" s="93" t="e">
        <f t="shared" si="56"/>
        <v>#REF!</v>
      </c>
      <c r="R610" s="92" t="e">
        <f>VLOOKUP(L610,#REF!,4,0)</f>
        <v>#REF!</v>
      </c>
      <c r="S610" s="93" t="e">
        <f t="shared" si="57"/>
        <v>#REF!</v>
      </c>
      <c r="T610" s="93" t="e">
        <f t="shared" si="58"/>
        <v>#REF!</v>
      </c>
      <c r="U610" s="93" t="e">
        <f t="shared" si="59"/>
        <v>#REF!</v>
      </c>
      <c r="V610" s="93" t="e">
        <f t="shared" si="60"/>
        <v>#REF!</v>
      </c>
      <c r="W610" s="105"/>
      <c r="X610" s="246"/>
      <c r="Y610" s="105"/>
      <c r="Z610" s="243"/>
      <c r="AA610" s="105"/>
      <c r="AB610" s="105"/>
      <c r="AC610" s="243"/>
      <c r="AD610" s="105"/>
      <c r="AE610" s="105"/>
      <c r="AF610" s="106"/>
      <c r="AG610" s="107"/>
    </row>
    <row r="611" spans="1:33" s="40" customFormat="1" ht="17.25" customHeight="1">
      <c r="A611" s="253"/>
      <c r="B611" s="100" t="s">
        <v>147</v>
      </c>
      <c r="C611" s="102"/>
      <c r="D611" s="106"/>
      <c r="E611" s="235"/>
      <c r="F611" s="102"/>
      <c r="G611" s="102"/>
      <c r="H611" s="102"/>
      <c r="I611" s="102"/>
      <c r="J611" s="102"/>
      <c r="K611" s="253"/>
      <c r="L611" s="253"/>
      <c r="M611" s="254"/>
      <c r="N611" s="91" t="e">
        <f>M611*VLOOKUP($L611,#REF!,6,0)</f>
        <v>#REF!</v>
      </c>
      <c r="O611" s="90" t="e">
        <f t="shared" si="55"/>
        <v>#REF!</v>
      </c>
      <c r="P611" s="92" t="e">
        <f>VLOOKUP(L611,#REF!,3,0)</f>
        <v>#REF!</v>
      </c>
      <c r="Q611" s="93" t="e">
        <f t="shared" si="56"/>
        <v>#REF!</v>
      </c>
      <c r="R611" s="92" t="e">
        <f>VLOOKUP(L611,#REF!,4,0)</f>
        <v>#REF!</v>
      </c>
      <c r="S611" s="93" t="e">
        <f t="shared" si="57"/>
        <v>#REF!</v>
      </c>
      <c r="T611" s="93" t="e">
        <f t="shared" si="58"/>
        <v>#REF!</v>
      </c>
      <c r="U611" s="93" t="e">
        <f t="shared" si="59"/>
        <v>#REF!</v>
      </c>
      <c r="V611" s="93" t="e">
        <f t="shared" si="60"/>
        <v>#REF!</v>
      </c>
      <c r="W611" s="105"/>
      <c r="X611" s="246"/>
      <c r="Y611" s="105"/>
      <c r="Z611" s="243"/>
      <c r="AA611" s="105"/>
      <c r="AB611" s="105"/>
      <c r="AC611" s="243"/>
      <c r="AD611" s="105"/>
      <c r="AE611" s="105"/>
      <c r="AF611" s="106"/>
      <c r="AG611" s="107"/>
    </row>
    <row r="612" spans="1:33" s="40" customFormat="1" ht="17.25" customHeight="1">
      <c r="A612" s="253"/>
      <c r="B612" s="100" t="s">
        <v>147</v>
      </c>
      <c r="C612" s="102"/>
      <c r="D612" s="106"/>
      <c r="E612" s="235"/>
      <c r="F612" s="102"/>
      <c r="G612" s="102"/>
      <c r="H612" s="102"/>
      <c r="I612" s="102"/>
      <c r="J612" s="102"/>
      <c r="K612" s="253"/>
      <c r="L612" s="253"/>
      <c r="M612" s="254"/>
      <c r="N612" s="91" t="e">
        <f>M612*VLOOKUP($L612,#REF!,6,0)</f>
        <v>#REF!</v>
      </c>
      <c r="O612" s="90" t="e">
        <f t="shared" si="55"/>
        <v>#REF!</v>
      </c>
      <c r="P612" s="92" t="e">
        <f>VLOOKUP(L612,#REF!,3,0)</f>
        <v>#REF!</v>
      </c>
      <c r="Q612" s="93" t="e">
        <f t="shared" si="56"/>
        <v>#REF!</v>
      </c>
      <c r="R612" s="92" t="e">
        <f>VLOOKUP(L612,#REF!,4,0)</f>
        <v>#REF!</v>
      </c>
      <c r="S612" s="93" t="e">
        <f t="shared" si="57"/>
        <v>#REF!</v>
      </c>
      <c r="T612" s="93" t="e">
        <f t="shared" si="58"/>
        <v>#REF!</v>
      </c>
      <c r="U612" s="93" t="e">
        <f t="shared" si="59"/>
        <v>#REF!</v>
      </c>
      <c r="V612" s="93" t="e">
        <f t="shared" si="60"/>
        <v>#REF!</v>
      </c>
      <c r="W612" s="105"/>
      <c r="X612" s="246"/>
      <c r="Y612" s="105"/>
      <c r="Z612" s="243"/>
      <c r="AA612" s="105"/>
      <c r="AB612" s="105"/>
      <c r="AC612" s="243"/>
      <c r="AD612" s="105"/>
      <c r="AE612" s="105"/>
      <c r="AF612" s="106"/>
      <c r="AG612" s="107"/>
    </row>
    <row r="613" spans="1:33" s="40" customFormat="1" ht="17.25" customHeight="1">
      <c r="A613" s="253"/>
      <c r="B613" s="100" t="s">
        <v>147</v>
      </c>
      <c r="C613" s="102"/>
      <c r="D613" s="106"/>
      <c r="E613" s="235"/>
      <c r="F613" s="102"/>
      <c r="G613" s="102"/>
      <c r="H613" s="102"/>
      <c r="I613" s="102"/>
      <c r="J613" s="102"/>
      <c r="K613" s="253"/>
      <c r="L613" s="253"/>
      <c r="M613" s="254"/>
      <c r="N613" s="91" t="e">
        <f>M613*VLOOKUP($L613,#REF!,6,0)</f>
        <v>#REF!</v>
      </c>
      <c r="O613" s="90" t="e">
        <f t="shared" si="55"/>
        <v>#REF!</v>
      </c>
      <c r="P613" s="92" t="e">
        <f>VLOOKUP(L613,#REF!,3,0)</f>
        <v>#REF!</v>
      </c>
      <c r="Q613" s="93" t="e">
        <f t="shared" si="56"/>
        <v>#REF!</v>
      </c>
      <c r="R613" s="92" t="e">
        <f>VLOOKUP(L613,#REF!,4,0)</f>
        <v>#REF!</v>
      </c>
      <c r="S613" s="93" t="e">
        <f t="shared" si="57"/>
        <v>#REF!</v>
      </c>
      <c r="T613" s="93" t="e">
        <f t="shared" si="58"/>
        <v>#REF!</v>
      </c>
      <c r="U613" s="93" t="e">
        <f t="shared" si="59"/>
        <v>#REF!</v>
      </c>
      <c r="V613" s="93" t="e">
        <f t="shared" si="60"/>
        <v>#REF!</v>
      </c>
      <c r="W613" s="105"/>
      <c r="X613" s="246"/>
      <c r="Y613" s="105"/>
      <c r="Z613" s="243"/>
      <c r="AA613" s="105"/>
      <c r="AB613" s="105"/>
      <c r="AC613" s="243"/>
      <c r="AD613" s="105"/>
      <c r="AE613" s="105"/>
      <c r="AF613" s="106"/>
      <c r="AG613" s="107"/>
    </row>
    <row r="614" spans="1:33" s="40" customFormat="1" ht="17.25" customHeight="1">
      <c r="A614" s="253"/>
      <c r="B614" s="100" t="s">
        <v>147</v>
      </c>
      <c r="C614" s="102"/>
      <c r="D614" s="106"/>
      <c r="E614" s="235"/>
      <c r="F614" s="102"/>
      <c r="G614" s="102"/>
      <c r="H614" s="102"/>
      <c r="I614" s="102"/>
      <c r="J614" s="102"/>
      <c r="K614" s="253"/>
      <c r="L614" s="253"/>
      <c r="M614" s="254"/>
      <c r="N614" s="91" t="e">
        <f>M614*VLOOKUP($L614,#REF!,6,0)</f>
        <v>#REF!</v>
      </c>
      <c r="O614" s="90" t="e">
        <f t="shared" si="55"/>
        <v>#REF!</v>
      </c>
      <c r="P614" s="92" t="e">
        <f>VLOOKUP(L614,#REF!,3,0)</f>
        <v>#REF!</v>
      </c>
      <c r="Q614" s="93" t="e">
        <f t="shared" si="56"/>
        <v>#REF!</v>
      </c>
      <c r="R614" s="92" t="e">
        <f>VLOOKUP(L614,#REF!,4,0)</f>
        <v>#REF!</v>
      </c>
      <c r="S614" s="93" t="e">
        <f t="shared" si="57"/>
        <v>#REF!</v>
      </c>
      <c r="T614" s="93" t="e">
        <f t="shared" si="58"/>
        <v>#REF!</v>
      </c>
      <c r="U614" s="93" t="e">
        <f t="shared" si="59"/>
        <v>#REF!</v>
      </c>
      <c r="V614" s="93" t="e">
        <f t="shared" si="60"/>
        <v>#REF!</v>
      </c>
      <c r="W614" s="105"/>
      <c r="X614" s="246"/>
      <c r="Y614" s="105"/>
      <c r="Z614" s="243"/>
      <c r="AA614" s="105"/>
      <c r="AB614" s="105"/>
      <c r="AC614" s="243"/>
      <c r="AD614" s="105"/>
      <c r="AE614" s="105"/>
      <c r="AF614" s="106"/>
      <c r="AG614" s="107"/>
    </row>
    <row r="615" spans="1:33" s="40" customFormat="1" ht="17.25" customHeight="1">
      <c r="A615" s="253"/>
      <c r="B615" s="100" t="s">
        <v>147</v>
      </c>
      <c r="C615" s="102"/>
      <c r="D615" s="106"/>
      <c r="E615" s="235"/>
      <c r="F615" s="102"/>
      <c r="G615" s="102"/>
      <c r="H615" s="102"/>
      <c r="I615" s="102"/>
      <c r="J615" s="102"/>
      <c r="K615" s="253"/>
      <c r="L615" s="253"/>
      <c r="M615" s="254"/>
      <c r="N615" s="91" t="e">
        <f>M615*VLOOKUP($L615,#REF!,6,0)</f>
        <v>#REF!</v>
      </c>
      <c r="O615" s="90" t="e">
        <f t="shared" si="55"/>
        <v>#REF!</v>
      </c>
      <c r="P615" s="92" t="e">
        <f>VLOOKUP(L615,#REF!,3,0)</f>
        <v>#REF!</v>
      </c>
      <c r="Q615" s="93" t="e">
        <f t="shared" si="56"/>
        <v>#REF!</v>
      </c>
      <c r="R615" s="92" t="e">
        <f>VLOOKUP(L615,#REF!,4,0)</f>
        <v>#REF!</v>
      </c>
      <c r="S615" s="93" t="e">
        <f t="shared" si="57"/>
        <v>#REF!</v>
      </c>
      <c r="T615" s="93" t="e">
        <f t="shared" si="58"/>
        <v>#REF!</v>
      </c>
      <c r="U615" s="93" t="e">
        <f t="shared" si="59"/>
        <v>#REF!</v>
      </c>
      <c r="V615" s="93" t="e">
        <f t="shared" si="60"/>
        <v>#REF!</v>
      </c>
      <c r="W615" s="105"/>
      <c r="X615" s="246"/>
      <c r="Y615" s="105"/>
      <c r="Z615" s="243"/>
      <c r="AA615" s="105"/>
      <c r="AB615" s="105"/>
      <c r="AC615" s="243"/>
      <c r="AD615" s="105"/>
      <c r="AE615" s="105"/>
      <c r="AF615" s="106"/>
      <c r="AG615" s="107"/>
    </row>
    <row r="616" spans="1:33" s="40" customFormat="1" ht="17.25" customHeight="1">
      <c r="A616" s="253"/>
      <c r="B616" s="100" t="s">
        <v>147</v>
      </c>
      <c r="C616" s="102"/>
      <c r="D616" s="106"/>
      <c r="E616" s="235"/>
      <c r="F616" s="102"/>
      <c r="G616" s="102"/>
      <c r="H616" s="102"/>
      <c r="I616" s="102"/>
      <c r="J616" s="102"/>
      <c r="K616" s="253"/>
      <c r="L616" s="253"/>
      <c r="M616" s="254"/>
      <c r="N616" s="91" t="e">
        <f>M616*VLOOKUP($L616,#REF!,6,0)</f>
        <v>#REF!</v>
      </c>
      <c r="O616" s="90" t="e">
        <f t="shared" si="55"/>
        <v>#REF!</v>
      </c>
      <c r="P616" s="92" t="e">
        <f>VLOOKUP(L616,#REF!,3,0)</f>
        <v>#REF!</v>
      </c>
      <c r="Q616" s="93" t="e">
        <f t="shared" si="56"/>
        <v>#REF!</v>
      </c>
      <c r="R616" s="92" t="e">
        <f>VLOOKUP(L616,#REF!,4,0)</f>
        <v>#REF!</v>
      </c>
      <c r="S616" s="93" t="e">
        <f t="shared" si="57"/>
        <v>#REF!</v>
      </c>
      <c r="T616" s="93" t="e">
        <f t="shared" si="58"/>
        <v>#REF!</v>
      </c>
      <c r="U616" s="93" t="e">
        <f t="shared" si="59"/>
        <v>#REF!</v>
      </c>
      <c r="V616" s="93" t="e">
        <f t="shared" si="60"/>
        <v>#REF!</v>
      </c>
      <c r="W616" s="105"/>
      <c r="X616" s="246"/>
      <c r="Y616" s="105"/>
      <c r="Z616" s="243"/>
      <c r="AA616" s="105"/>
      <c r="AB616" s="105"/>
      <c r="AC616" s="243"/>
      <c r="AD616" s="105"/>
      <c r="AE616" s="105"/>
      <c r="AF616" s="106"/>
      <c r="AG616" s="107"/>
    </row>
    <row r="617" spans="1:33" s="40" customFormat="1" ht="17.25" customHeight="1">
      <c r="A617" s="253"/>
      <c r="B617" s="100" t="s">
        <v>147</v>
      </c>
      <c r="C617" s="102"/>
      <c r="D617" s="106"/>
      <c r="E617" s="235"/>
      <c r="F617" s="102"/>
      <c r="G617" s="102"/>
      <c r="H617" s="102"/>
      <c r="I617" s="102"/>
      <c r="J617" s="102"/>
      <c r="K617" s="253"/>
      <c r="L617" s="253"/>
      <c r="M617" s="254"/>
      <c r="N617" s="91" t="e">
        <f>M617*VLOOKUP($L617,#REF!,6,0)</f>
        <v>#REF!</v>
      </c>
      <c r="O617" s="90" t="e">
        <f t="shared" si="55"/>
        <v>#REF!</v>
      </c>
      <c r="P617" s="92" t="e">
        <f>VLOOKUP(L617,#REF!,3,0)</f>
        <v>#REF!</v>
      </c>
      <c r="Q617" s="93" t="e">
        <f t="shared" si="56"/>
        <v>#REF!</v>
      </c>
      <c r="R617" s="92" t="e">
        <f>VLOOKUP(L617,#REF!,4,0)</f>
        <v>#REF!</v>
      </c>
      <c r="S617" s="93" t="e">
        <f t="shared" si="57"/>
        <v>#REF!</v>
      </c>
      <c r="T617" s="93" t="e">
        <f t="shared" si="58"/>
        <v>#REF!</v>
      </c>
      <c r="U617" s="93" t="e">
        <f t="shared" si="59"/>
        <v>#REF!</v>
      </c>
      <c r="V617" s="93" t="e">
        <f t="shared" si="60"/>
        <v>#REF!</v>
      </c>
      <c r="W617" s="105"/>
      <c r="X617" s="246"/>
      <c r="Y617" s="105"/>
      <c r="Z617" s="243"/>
      <c r="AA617" s="105"/>
      <c r="AB617" s="105"/>
      <c r="AC617" s="243"/>
      <c r="AD617" s="105"/>
      <c r="AE617" s="105"/>
      <c r="AF617" s="106"/>
      <c r="AG617" s="107"/>
    </row>
    <row r="618" spans="1:33" s="40" customFormat="1" ht="17.25" customHeight="1">
      <c r="A618" s="253"/>
      <c r="B618" s="100" t="s">
        <v>147</v>
      </c>
      <c r="C618" s="102"/>
      <c r="D618" s="106"/>
      <c r="E618" s="235"/>
      <c r="F618" s="102"/>
      <c r="G618" s="102"/>
      <c r="H618" s="102"/>
      <c r="I618" s="102"/>
      <c r="J618" s="102"/>
      <c r="K618" s="253"/>
      <c r="L618" s="253"/>
      <c r="M618" s="254"/>
      <c r="N618" s="91" t="e">
        <f>M618*VLOOKUP($L618,#REF!,6,0)</f>
        <v>#REF!</v>
      </c>
      <c r="O618" s="90" t="e">
        <f t="shared" si="55"/>
        <v>#REF!</v>
      </c>
      <c r="P618" s="92" t="e">
        <f>VLOOKUP(L618,#REF!,3,0)</f>
        <v>#REF!</v>
      </c>
      <c r="Q618" s="93" t="e">
        <f t="shared" si="56"/>
        <v>#REF!</v>
      </c>
      <c r="R618" s="92" t="e">
        <f>VLOOKUP(L618,#REF!,4,0)</f>
        <v>#REF!</v>
      </c>
      <c r="S618" s="93" t="e">
        <f t="shared" si="57"/>
        <v>#REF!</v>
      </c>
      <c r="T618" s="93" t="e">
        <f t="shared" si="58"/>
        <v>#REF!</v>
      </c>
      <c r="U618" s="93" t="e">
        <f t="shared" si="59"/>
        <v>#REF!</v>
      </c>
      <c r="V618" s="93" t="e">
        <f t="shared" si="60"/>
        <v>#REF!</v>
      </c>
      <c r="W618" s="105"/>
      <c r="X618" s="246"/>
      <c r="Y618" s="105"/>
      <c r="Z618" s="243"/>
      <c r="AA618" s="105"/>
      <c r="AB618" s="105"/>
      <c r="AC618" s="243"/>
      <c r="AD618" s="105"/>
      <c r="AE618" s="105"/>
      <c r="AF618" s="106"/>
      <c r="AG618" s="107"/>
    </row>
    <row r="619" spans="1:33" s="40" customFormat="1" ht="17.25" customHeight="1">
      <c r="A619" s="253"/>
      <c r="B619" s="100" t="s">
        <v>147</v>
      </c>
      <c r="C619" s="102"/>
      <c r="D619" s="106"/>
      <c r="E619" s="235"/>
      <c r="F619" s="102"/>
      <c r="G619" s="102"/>
      <c r="H619" s="102"/>
      <c r="I619" s="102"/>
      <c r="J619" s="102"/>
      <c r="K619" s="253"/>
      <c r="L619" s="253"/>
      <c r="M619" s="254"/>
      <c r="N619" s="91" t="e">
        <f>M619*VLOOKUP($L619,#REF!,6,0)</f>
        <v>#REF!</v>
      </c>
      <c r="O619" s="90" t="e">
        <f t="shared" si="55"/>
        <v>#REF!</v>
      </c>
      <c r="P619" s="92" t="e">
        <f>VLOOKUP(L619,#REF!,3,0)</f>
        <v>#REF!</v>
      </c>
      <c r="Q619" s="93" t="e">
        <f t="shared" si="56"/>
        <v>#REF!</v>
      </c>
      <c r="R619" s="92" t="e">
        <f>VLOOKUP(L619,#REF!,4,0)</f>
        <v>#REF!</v>
      </c>
      <c r="S619" s="93" t="e">
        <f t="shared" si="57"/>
        <v>#REF!</v>
      </c>
      <c r="T619" s="93" t="e">
        <f t="shared" si="58"/>
        <v>#REF!</v>
      </c>
      <c r="U619" s="93" t="e">
        <f t="shared" si="59"/>
        <v>#REF!</v>
      </c>
      <c r="V619" s="93" t="e">
        <f t="shared" si="60"/>
        <v>#REF!</v>
      </c>
      <c r="W619" s="105"/>
      <c r="X619" s="246"/>
      <c r="Y619" s="105"/>
      <c r="Z619" s="243"/>
      <c r="AA619" s="105"/>
      <c r="AB619" s="105"/>
      <c r="AC619" s="243"/>
      <c r="AD619" s="105"/>
      <c r="AE619" s="105"/>
      <c r="AF619" s="106"/>
      <c r="AG619" s="107"/>
    </row>
    <row r="620" spans="1:33" s="40" customFormat="1" ht="17.25" customHeight="1">
      <c r="A620" s="253"/>
      <c r="B620" s="100" t="s">
        <v>147</v>
      </c>
      <c r="C620" s="102"/>
      <c r="D620" s="106"/>
      <c r="E620" s="235"/>
      <c r="F620" s="102"/>
      <c r="G620" s="102"/>
      <c r="H620" s="102"/>
      <c r="I620" s="102"/>
      <c r="J620" s="102"/>
      <c r="K620" s="253"/>
      <c r="L620" s="253"/>
      <c r="M620" s="254"/>
      <c r="N620" s="91" t="e">
        <f>M620*VLOOKUP($L620,#REF!,6,0)</f>
        <v>#REF!</v>
      </c>
      <c r="O620" s="90" t="e">
        <f t="shared" si="55"/>
        <v>#REF!</v>
      </c>
      <c r="P620" s="92" t="e">
        <f>VLOOKUP(L620,#REF!,3,0)</f>
        <v>#REF!</v>
      </c>
      <c r="Q620" s="93" t="e">
        <f t="shared" si="56"/>
        <v>#REF!</v>
      </c>
      <c r="R620" s="92" t="e">
        <f>VLOOKUP(L620,#REF!,4,0)</f>
        <v>#REF!</v>
      </c>
      <c r="S620" s="93" t="e">
        <f t="shared" si="57"/>
        <v>#REF!</v>
      </c>
      <c r="T620" s="93" t="e">
        <f t="shared" si="58"/>
        <v>#REF!</v>
      </c>
      <c r="U620" s="93" t="e">
        <f t="shared" si="59"/>
        <v>#REF!</v>
      </c>
      <c r="V620" s="93" t="e">
        <f t="shared" si="60"/>
        <v>#REF!</v>
      </c>
      <c r="W620" s="105"/>
      <c r="X620" s="246"/>
      <c r="Y620" s="105"/>
      <c r="Z620" s="243"/>
      <c r="AA620" s="105"/>
      <c r="AB620" s="105"/>
      <c r="AC620" s="243"/>
      <c r="AD620" s="105"/>
      <c r="AE620" s="105"/>
      <c r="AF620" s="106"/>
      <c r="AG620" s="107"/>
    </row>
    <row r="621" spans="1:33" s="40" customFormat="1" ht="17.25" customHeight="1">
      <c r="A621" s="253"/>
      <c r="B621" s="100" t="s">
        <v>147</v>
      </c>
      <c r="C621" s="102"/>
      <c r="D621" s="106"/>
      <c r="E621" s="235"/>
      <c r="F621" s="102"/>
      <c r="G621" s="102"/>
      <c r="H621" s="102"/>
      <c r="I621" s="102"/>
      <c r="J621" s="102"/>
      <c r="K621" s="253"/>
      <c r="L621" s="253"/>
      <c r="M621" s="254"/>
      <c r="N621" s="91" t="e">
        <f>M621*VLOOKUP($L621,#REF!,6,0)</f>
        <v>#REF!</v>
      </c>
      <c r="O621" s="90" t="e">
        <f t="shared" si="55"/>
        <v>#REF!</v>
      </c>
      <c r="P621" s="92" t="e">
        <f>VLOOKUP(L621,#REF!,3,0)</f>
        <v>#REF!</v>
      </c>
      <c r="Q621" s="93" t="e">
        <f t="shared" si="56"/>
        <v>#REF!</v>
      </c>
      <c r="R621" s="92" t="e">
        <f>VLOOKUP(L621,#REF!,4,0)</f>
        <v>#REF!</v>
      </c>
      <c r="S621" s="93" t="e">
        <f t="shared" si="57"/>
        <v>#REF!</v>
      </c>
      <c r="T621" s="93" t="e">
        <f t="shared" si="58"/>
        <v>#REF!</v>
      </c>
      <c r="U621" s="93" t="e">
        <f t="shared" si="59"/>
        <v>#REF!</v>
      </c>
      <c r="V621" s="93" t="e">
        <f t="shared" si="60"/>
        <v>#REF!</v>
      </c>
      <c r="W621" s="105"/>
      <c r="X621" s="246"/>
      <c r="Y621" s="105"/>
      <c r="Z621" s="243"/>
      <c r="AA621" s="105"/>
      <c r="AB621" s="105"/>
      <c r="AC621" s="243"/>
      <c r="AD621" s="105"/>
      <c r="AE621" s="105"/>
      <c r="AF621" s="106"/>
      <c r="AG621" s="107"/>
    </row>
    <row r="622" spans="1:33" s="40" customFormat="1" ht="17.25" customHeight="1">
      <c r="A622" s="253"/>
      <c r="B622" s="100" t="s">
        <v>147</v>
      </c>
      <c r="C622" s="102"/>
      <c r="D622" s="106"/>
      <c r="E622" s="235"/>
      <c r="F622" s="102"/>
      <c r="G622" s="102"/>
      <c r="H622" s="102"/>
      <c r="I622" s="102"/>
      <c r="J622" s="102"/>
      <c r="K622" s="253"/>
      <c r="L622" s="253"/>
      <c r="M622" s="254"/>
      <c r="N622" s="91" t="e">
        <f>M622*VLOOKUP($L622,#REF!,6,0)</f>
        <v>#REF!</v>
      </c>
      <c r="O622" s="90" t="e">
        <f t="shared" si="55"/>
        <v>#REF!</v>
      </c>
      <c r="P622" s="92" t="e">
        <f>VLOOKUP(L622,#REF!,3,0)</f>
        <v>#REF!</v>
      </c>
      <c r="Q622" s="93" t="e">
        <f t="shared" si="56"/>
        <v>#REF!</v>
      </c>
      <c r="R622" s="92" t="e">
        <f>VLOOKUP(L622,#REF!,4,0)</f>
        <v>#REF!</v>
      </c>
      <c r="S622" s="93" t="e">
        <f t="shared" si="57"/>
        <v>#REF!</v>
      </c>
      <c r="T622" s="93" t="e">
        <f t="shared" si="58"/>
        <v>#REF!</v>
      </c>
      <c r="U622" s="93" t="e">
        <f t="shared" si="59"/>
        <v>#REF!</v>
      </c>
      <c r="V622" s="93" t="e">
        <f t="shared" si="60"/>
        <v>#REF!</v>
      </c>
      <c r="W622" s="105"/>
      <c r="X622" s="246"/>
      <c r="Y622" s="105"/>
      <c r="Z622" s="243"/>
      <c r="AA622" s="105"/>
      <c r="AB622" s="105"/>
      <c r="AC622" s="243"/>
      <c r="AD622" s="105"/>
      <c r="AE622" s="105"/>
      <c r="AF622" s="106"/>
      <c r="AG622" s="107"/>
    </row>
    <row r="623" spans="1:33" s="40" customFormat="1" ht="17.25" customHeight="1">
      <c r="A623" s="253"/>
      <c r="B623" s="100" t="s">
        <v>147</v>
      </c>
      <c r="C623" s="102"/>
      <c r="D623" s="106"/>
      <c r="E623" s="235"/>
      <c r="F623" s="102"/>
      <c r="G623" s="102"/>
      <c r="H623" s="102"/>
      <c r="I623" s="102"/>
      <c r="J623" s="102"/>
      <c r="K623" s="253"/>
      <c r="L623" s="253"/>
      <c r="M623" s="254"/>
      <c r="N623" s="91" t="e">
        <f>M623*VLOOKUP($L623,#REF!,6,0)</f>
        <v>#REF!</v>
      </c>
      <c r="O623" s="90" t="e">
        <f t="shared" si="55"/>
        <v>#REF!</v>
      </c>
      <c r="P623" s="92" t="e">
        <f>VLOOKUP(L623,#REF!,3,0)</f>
        <v>#REF!</v>
      </c>
      <c r="Q623" s="93" t="e">
        <f t="shared" si="56"/>
        <v>#REF!</v>
      </c>
      <c r="R623" s="92" t="e">
        <f>VLOOKUP(L623,#REF!,4,0)</f>
        <v>#REF!</v>
      </c>
      <c r="S623" s="93" t="e">
        <f t="shared" si="57"/>
        <v>#REF!</v>
      </c>
      <c r="T623" s="93" t="e">
        <f t="shared" si="58"/>
        <v>#REF!</v>
      </c>
      <c r="U623" s="93" t="e">
        <f t="shared" si="59"/>
        <v>#REF!</v>
      </c>
      <c r="V623" s="93" t="e">
        <f t="shared" si="60"/>
        <v>#REF!</v>
      </c>
      <c r="W623" s="105"/>
      <c r="X623" s="246"/>
      <c r="Y623" s="105"/>
      <c r="Z623" s="243"/>
      <c r="AA623" s="105"/>
      <c r="AB623" s="105"/>
      <c r="AC623" s="243"/>
      <c r="AD623" s="105"/>
      <c r="AE623" s="105"/>
      <c r="AF623" s="106"/>
      <c r="AG623" s="107"/>
    </row>
    <row r="624" spans="1:33" s="40" customFormat="1" ht="17.25" customHeight="1">
      <c r="A624" s="253"/>
      <c r="B624" s="100" t="s">
        <v>147</v>
      </c>
      <c r="C624" s="102"/>
      <c r="D624" s="106"/>
      <c r="E624" s="235"/>
      <c r="F624" s="102"/>
      <c r="G624" s="102"/>
      <c r="H624" s="102"/>
      <c r="I624" s="102"/>
      <c r="J624" s="102"/>
      <c r="K624" s="253"/>
      <c r="L624" s="253"/>
      <c r="M624" s="254"/>
      <c r="N624" s="91" t="e">
        <f>M624*VLOOKUP($L624,#REF!,6,0)</f>
        <v>#REF!</v>
      </c>
      <c r="O624" s="90" t="e">
        <f t="shared" si="55"/>
        <v>#REF!</v>
      </c>
      <c r="P624" s="92" t="e">
        <f>VLOOKUP(L624,#REF!,3,0)</f>
        <v>#REF!</v>
      </c>
      <c r="Q624" s="93" t="e">
        <f t="shared" si="56"/>
        <v>#REF!</v>
      </c>
      <c r="R624" s="92" t="e">
        <f>VLOOKUP(L624,#REF!,4,0)</f>
        <v>#REF!</v>
      </c>
      <c r="S624" s="93" t="e">
        <f t="shared" si="57"/>
        <v>#REF!</v>
      </c>
      <c r="T624" s="93" t="e">
        <f t="shared" si="58"/>
        <v>#REF!</v>
      </c>
      <c r="U624" s="93" t="e">
        <f t="shared" si="59"/>
        <v>#REF!</v>
      </c>
      <c r="V624" s="93" t="e">
        <f t="shared" si="60"/>
        <v>#REF!</v>
      </c>
      <c r="W624" s="105"/>
      <c r="X624" s="246"/>
      <c r="Y624" s="105"/>
      <c r="Z624" s="243"/>
      <c r="AA624" s="105"/>
      <c r="AB624" s="105"/>
      <c r="AC624" s="243"/>
      <c r="AD624" s="105"/>
      <c r="AE624" s="105"/>
      <c r="AF624" s="106"/>
      <c r="AG624" s="107"/>
    </row>
    <row r="625" spans="1:33" s="40" customFormat="1" ht="17.25" customHeight="1">
      <c r="A625" s="253"/>
      <c r="B625" s="100" t="s">
        <v>147</v>
      </c>
      <c r="C625" s="102"/>
      <c r="D625" s="106"/>
      <c r="E625" s="235"/>
      <c r="F625" s="102"/>
      <c r="G625" s="102"/>
      <c r="H625" s="102"/>
      <c r="I625" s="102"/>
      <c r="J625" s="102"/>
      <c r="K625" s="253"/>
      <c r="L625" s="253"/>
      <c r="M625" s="254"/>
      <c r="N625" s="91" t="e">
        <f>M625*VLOOKUP($L625,#REF!,6,0)</f>
        <v>#REF!</v>
      </c>
      <c r="O625" s="90" t="e">
        <f t="shared" si="55"/>
        <v>#REF!</v>
      </c>
      <c r="P625" s="92" t="e">
        <f>VLOOKUP(L625,#REF!,3,0)</f>
        <v>#REF!</v>
      </c>
      <c r="Q625" s="93" t="e">
        <f t="shared" si="56"/>
        <v>#REF!</v>
      </c>
      <c r="R625" s="92" t="e">
        <f>VLOOKUP(L625,#REF!,4,0)</f>
        <v>#REF!</v>
      </c>
      <c r="S625" s="93" t="e">
        <f t="shared" si="57"/>
        <v>#REF!</v>
      </c>
      <c r="T625" s="93" t="e">
        <f t="shared" si="58"/>
        <v>#REF!</v>
      </c>
      <c r="U625" s="93" t="e">
        <f t="shared" si="59"/>
        <v>#REF!</v>
      </c>
      <c r="V625" s="93" t="e">
        <f t="shared" si="60"/>
        <v>#REF!</v>
      </c>
      <c r="W625" s="105"/>
      <c r="X625" s="246"/>
      <c r="Y625" s="105"/>
      <c r="Z625" s="243"/>
      <c r="AA625" s="105"/>
      <c r="AB625" s="105"/>
      <c r="AC625" s="243"/>
      <c r="AD625" s="105"/>
      <c r="AE625" s="105"/>
      <c r="AF625" s="106"/>
      <c r="AG625" s="107"/>
    </row>
    <row r="626" spans="1:33" s="40" customFormat="1" ht="17.25" customHeight="1">
      <c r="A626" s="253"/>
      <c r="B626" s="100" t="s">
        <v>147</v>
      </c>
      <c r="C626" s="102"/>
      <c r="D626" s="106"/>
      <c r="E626" s="235"/>
      <c r="F626" s="102"/>
      <c r="G626" s="102"/>
      <c r="H626" s="102"/>
      <c r="I626" s="102"/>
      <c r="J626" s="102"/>
      <c r="K626" s="253"/>
      <c r="L626" s="253"/>
      <c r="M626" s="254"/>
      <c r="N626" s="91" t="e">
        <f>M626*VLOOKUP($L626,#REF!,6,0)</f>
        <v>#REF!</v>
      </c>
      <c r="O626" s="90" t="e">
        <f t="shared" si="55"/>
        <v>#REF!</v>
      </c>
      <c r="P626" s="92" t="e">
        <f>VLOOKUP(L626,#REF!,3,0)</f>
        <v>#REF!</v>
      </c>
      <c r="Q626" s="93" t="e">
        <f t="shared" si="56"/>
        <v>#REF!</v>
      </c>
      <c r="R626" s="92" t="e">
        <f>VLOOKUP(L626,#REF!,4,0)</f>
        <v>#REF!</v>
      </c>
      <c r="S626" s="93" t="e">
        <f t="shared" si="57"/>
        <v>#REF!</v>
      </c>
      <c r="T626" s="93" t="e">
        <f t="shared" si="58"/>
        <v>#REF!</v>
      </c>
      <c r="U626" s="93" t="e">
        <f t="shared" si="59"/>
        <v>#REF!</v>
      </c>
      <c r="V626" s="93" t="e">
        <f t="shared" si="60"/>
        <v>#REF!</v>
      </c>
      <c r="W626" s="105"/>
      <c r="X626" s="246"/>
      <c r="Y626" s="105"/>
      <c r="Z626" s="243"/>
      <c r="AA626" s="105"/>
      <c r="AB626" s="105"/>
      <c r="AC626" s="243"/>
      <c r="AD626" s="105"/>
      <c r="AE626" s="105"/>
      <c r="AF626" s="106"/>
      <c r="AG626" s="107"/>
    </row>
    <row r="627" spans="1:33" s="40" customFormat="1" ht="17.25" customHeight="1">
      <c r="A627" s="253"/>
      <c r="B627" s="100" t="s">
        <v>147</v>
      </c>
      <c r="C627" s="102"/>
      <c r="D627" s="106"/>
      <c r="E627" s="235"/>
      <c r="F627" s="102"/>
      <c r="G627" s="102"/>
      <c r="H627" s="102"/>
      <c r="I627" s="102"/>
      <c r="J627" s="102"/>
      <c r="K627" s="253"/>
      <c r="L627" s="253"/>
      <c r="M627" s="254"/>
      <c r="N627" s="91" t="e">
        <f>M627*VLOOKUP($L627,#REF!,6,0)</f>
        <v>#REF!</v>
      </c>
      <c r="O627" s="90" t="e">
        <f t="shared" si="55"/>
        <v>#REF!</v>
      </c>
      <c r="P627" s="92" t="e">
        <f>VLOOKUP(L627,#REF!,3,0)</f>
        <v>#REF!</v>
      </c>
      <c r="Q627" s="93" t="e">
        <f t="shared" si="56"/>
        <v>#REF!</v>
      </c>
      <c r="R627" s="92" t="e">
        <f>VLOOKUP(L627,#REF!,4,0)</f>
        <v>#REF!</v>
      </c>
      <c r="S627" s="93" t="e">
        <f t="shared" si="57"/>
        <v>#REF!</v>
      </c>
      <c r="T627" s="93" t="e">
        <f t="shared" si="58"/>
        <v>#REF!</v>
      </c>
      <c r="U627" s="93" t="e">
        <f t="shared" si="59"/>
        <v>#REF!</v>
      </c>
      <c r="V627" s="93" t="e">
        <f t="shared" si="60"/>
        <v>#REF!</v>
      </c>
      <c r="W627" s="105"/>
      <c r="X627" s="246"/>
      <c r="Y627" s="105"/>
      <c r="Z627" s="243"/>
      <c r="AA627" s="105"/>
      <c r="AB627" s="105"/>
      <c r="AC627" s="243"/>
      <c r="AD627" s="105"/>
      <c r="AE627" s="105"/>
      <c r="AF627" s="106"/>
      <c r="AG627" s="107"/>
    </row>
    <row r="628" spans="1:33" s="40" customFormat="1" ht="17.25" customHeight="1">
      <c r="A628" s="253"/>
      <c r="B628" s="100" t="s">
        <v>147</v>
      </c>
      <c r="C628" s="102"/>
      <c r="D628" s="106"/>
      <c r="E628" s="235"/>
      <c r="F628" s="102"/>
      <c r="G628" s="102"/>
      <c r="H628" s="102"/>
      <c r="I628" s="102"/>
      <c r="J628" s="102"/>
      <c r="K628" s="253"/>
      <c r="L628" s="253"/>
      <c r="M628" s="254"/>
      <c r="N628" s="91" t="e">
        <f>M628*VLOOKUP($L628,#REF!,6,0)</f>
        <v>#REF!</v>
      </c>
      <c r="O628" s="90" t="e">
        <f t="shared" si="55"/>
        <v>#REF!</v>
      </c>
      <c r="P628" s="92" t="e">
        <f>VLOOKUP(L628,#REF!,3,0)</f>
        <v>#REF!</v>
      </c>
      <c r="Q628" s="93" t="e">
        <f t="shared" si="56"/>
        <v>#REF!</v>
      </c>
      <c r="R628" s="92" t="e">
        <f>VLOOKUP(L628,#REF!,4,0)</f>
        <v>#REF!</v>
      </c>
      <c r="S628" s="93" t="e">
        <f t="shared" si="57"/>
        <v>#REF!</v>
      </c>
      <c r="T628" s="93" t="e">
        <f t="shared" si="58"/>
        <v>#REF!</v>
      </c>
      <c r="U628" s="93" t="e">
        <f t="shared" si="59"/>
        <v>#REF!</v>
      </c>
      <c r="V628" s="93" t="e">
        <f t="shared" si="60"/>
        <v>#REF!</v>
      </c>
      <c r="W628" s="105"/>
      <c r="X628" s="261"/>
      <c r="Y628" s="105"/>
      <c r="Z628" s="243"/>
      <c r="AA628" s="105"/>
      <c r="AB628" s="105"/>
      <c r="AC628" s="243"/>
      <c r="AD628" s="105"/>
      <c r="AE628" s="105"/>
      <c r="AF628" s="106"/>
      <c r="AG628" s="107"/>
    </row>
    <row r="629" spans="1:33" s="40" customFormat="1" ht="17.25" customHeight="1">
      <c r="A629" s="253"/>
      <c r="B629" s="100" t="s">
        <v>147</v>
      </c>
      <c r="C629" s="102"/>
      <c r="D629" s="106"/>
      <c r="E629" s="235"/>
      <c r="F629" s="102"/>
      <c r="G629" s="102"/>
      <c r="H629" s="102"/>
      <c r="I629" s="102"/>
      <c r="J629" s="102"/>
      <c r="K629" s="253"/>
      <c r="L629" s="253"/>
      <c r="M629" s="254"/>
      <c r="N629" s="91" t="e">
        <f>M629*VLOOKUP($L629,#REF!,6,0)</f>
        <v>#REF!</v>
      </c>
      <c r="O629" s="90" t="e">
        <f t="shared" si="55"/>
        <v>#REF!</v>
      </c>
      <c r="P629" s="92" t="e">
        <f>VLOOKUP(L629,#REF!,3,0)</f>
        <v>#REF!</v>
      </c>
      <c r="Q629" s="93" t="e">
        <f t="shared" si="56"/>
        <v>#REF!</v>
      </c>
      <c r="R629" s="92" t="e">
        <f>VLOOKUP(L629,#REF!,4,0)</f>
        <v>#REF!</v>
      </c>
      <c r="S629" s="93" t="e">
        <f t="shared" si="57"/>
        <v>#REF!</v>
      </c>
      <c r="T629" s="93" t="e">
        <f t="shared" si="58"/>
        <v>#REF!</v>
      </c>
      <c r="U629" s="93" t="e">
        <f t="shared" si="59"/>
        <v>#REF!</v>
      </c>
      <c r="V629" s="93" t="e">
        <f t="shared" si="60"/>
        <v>#REF!</v>
      </c>
      <c r="W629" s="105"/>
      <c r="X629" s="261"/>
      <c r="Y629" s="105"/>
      <c r="Z629" s="243"/>
      <c r="AA629" s="105"/>
      <c r="AB629" s="105"/>
      <c r="AC629" s="243"/>
      <c r="AD629" s="105"/>
      <c r="AE629" s="105"/>
      <c r="AF629" s="106"/>
      <c r="AG629" s="107"/>
    </row>
    <row r="630" spans="1:33" s="40" customFormat="1" ht="17.25" customHeight="1">
      <c r="A630" s="253"/>
      <c r="B630" s="100" t="s">
        <v>147</v>
      </c>
      <c r="C630" s="102"/>
      <c r="D630" s="106"/>
      <c r="E630" s="235"/>
      <c r="F630" s="102"/>
      <c r="G630" s="102"/>
      <c r="H630" s="102"/>
      <c r="I630" s="102"/>
      <c r="J630" s="102"/>
      <c r="K630" s="253"/>
      <c r="L630" s="253"/>
      <c r="M630" s="254"/>
      <c r="N630" s="91" t="e">
        <f>M630*VLOOKUP($L630,#REF!,6,0)</f>
        <v>#REF!</v>
      </c>
      <c r="O630" s="90" t="e">
        <f t="shared" si="55"/>
        <v>#REF!</v>
      </c>
      <c r="P630" s="92" t="e">
        <f>VLOOKUP(L630,#REF!,3,0)</f>
        <v>#REF!</v>
      </c>
      <c r="Q630" s="93" t="e">
        <f t="shared" si="56"/>
        <v>#REF!</v>
      </c>
      <c r="R630" s="92" t="e">
        <f>VLOOKUP(L630,#REF!,4,0)</f>
        <v>#REF!</v>
      </c>
      <c r="S630" s="93" t="e">
        <f t="shared" si="57"/>
        <v>#REF!</v>
      </c>
      <c r="T630" s="93" t="e">
        <f t="shared" si="58"/>
        <v>#REF!</v>
      </c>
      <c r="U630" s="93" t="e">
        <f t="shared" si="59"/>
        <v>#REF!</v>
      </c>
      <c r="V630" s="93" t="e">
        <f t="shared" si="60"/>
        <v>#REF!</v>
      </c>
      <c r="W630" s="105"/>
      <c r="X630" s="261"/>
      <c r="Y630" s="105"/>
      <c r="Z630" s="243"/>
      <c r="AA630" s="105"/>
      <c r="AB630" s="105"/>
      <c r="AC630" s="243"/>
      <c r="AD630" s="105"/>
      <c r="AE630" s="105"/>
      <c r="AF630" s="106"/>
      <c r="AG630" s="107"/>
    </row>
    <row r="631" spans="1:33" s="40" customFormat="1" ht="17.25" customHeight="1">
      <c r="A631" s="253"/>
      <c r="B631" s="100" t="s">
        <v>147</v>
      </c>
      <c r="C631" s="102"/>
      <c r="D631" s="106"/>
      <c r="E631" s="235"/>
      <c r="F631" s="102"/>
      <c r="G631" s="102"/>
      <c r="H631" s="102"/>
      <c r="I631" s="102"/>
      <c r="J631" s="102"/>
      <c r="K631" s="253"/>
      <c r="L631" s="253"/>
      <c r="M631" s="254"/>
      <c r="N631" s="91" t="e">
        <f>M631*VLOOKUP($L631,#REF!,6,0)</f>
        <v>#REF!</v>
      </c>
      <c r="O631" s="90" t="e">
        <f t="shared" si="55"/>
        <v>#REF!</v>
      </c>
      <c r="P631" s="92" t="e">
        <f>VLOOKUP(L631,#REF!,3,0)</f>
        <v>#REF!</v>
      </c>
      <c r="Q631" s="93" t="e">
        <f t="shared" si="56"/>
        <v>#REF!</v>
      </c>
      <c r="R631" s="92" t="e">
        <f>VLOOKUP(L631,#REF!,4,0)</f>
        <v>#REF!</v>
      </c>
      <c r="S631" s="93" t="e">
        <f t="shared" si="57"/>
        <v>#REF!</v>
      </c>
      <c r="T631" s="93" t="e">
        <f t="shared" si="58"/>
        <v>#REF!</v>
      </c>
      <c r="U631" s="93" t="e">
        <f t="shared" si="59"/>
        <v>#REF!</v>
      </c>
      <c r="V631" s="93" t="e">
        <f t="shared" si="60"/>
        <v>#REF!</v>
      </c>
      <c r="W631" s="105"/>
      <c r="X631" s="261"/>
      <c r="Y631" s="105"/>
      <c r="Z631" s="243"/>
      <c r="AA631" s="105"/>
      <c r="AB631" s="105"/>
      <c r="AC631" s="243"/>
      <c r="AD631" s="105"/>
      <c r="AE631" s="105"/>
      <c r="AF631" s="106"/>
      <c r="AG631" s="107"/>
    </row>
    <row r="632" spans="1:33" s="40" customFormat="1" ht="17.25" customHeight="1">
      <c r="A632" s="179"/>
      <c r="B632" s="100" t="s">
        <v>147</v>
      </c>
      <c r="C632" s="102"/>
      <c r="D632" s="106"/>
      <c r="E632" s="235"/>
      <c r="F632" s="102"/>
      <c r="G632" s="102"/>
      <c r="H632" s="102"/>
      <c r="I632" s="102"/>
      <c r="J632" s="102"/>
      <c r="K632" s="179"/>
      <c r="L632" s="253"/>
      <c r="M632" s="254"/>
      <c r="N632" s="91" t="e">
        <f>M632*VLOOKUP($L632,#REF!,6,0)</f>
        <v>#REF!</v>
      </c>
      <c r="O632" s="90" t="e">
        <f t="shared" si="55"/>
        <v>#REF!</v>
      </c>
      <c r="P632" s="92" t="e">
        <f>VLOOKUP(L632,#REF!,3,0)</f>
        <v>#REF!</v>
      </c>
      <c r="Q632" s="93" t="e">
        <f t="shared" si="56"/>
        <v>#REF!</v>
      </c>
      <c r="R632" s="92" t="e">
        <f>VLOOKUP(L632,#REF!,4,0)</f>
        <v>#REF!</v>
      </c>
      <c r="S632" s="93" t="e">
        <f t="shared" si="57"/>
        <v>#REF!</v>
      </c>
      <c r="T632" s="93" t="e">
        <f t="shared" si="58"/>
        <v>#REF!</v>
      </c>
      <c r="U632" s="93" t="e">
        <f t="shared" si="59"/>
        <v>#REF!</v>
      </c>
      <c r="V632" s="93" t="e">
        <f t="shared" si="60"/>
        <v>#REF!</v>
      </c>
      <c r="W632" s="105"/>
      <c r="X632" s="261"/>
      <c r="Y632" s="105"/>
      <c r="Z632" s="243"/>
      <c r="AA632" s="105"/>
      <c r="AB632" s="105"/>
      <c r="AC632" s="243"/>
      <c r="AD632" s="105"/>
      <c r="AE632" s="105"/>
      <c r="AF632" s="106"/>
      <c r="AG632" s="107"/>
    </row>
    <row r="633" spans="1:33" s="40" customFormat="1" ht="17.25" customHeight="1">
      <c r="A633" s="253"/>
      <c r="B633" s="100" t="s">
        <v>147</v>
      </c>
      <c r="C633" s="102"/>
      <c r="D633" s="106"/>
      <c r="E633" s="235"/>
      <c r="F633" s="102"/>
      <c r="G633" s="102"/>
      <c r="H633" s="102"/>
      <c r="I633" s="102"/>
      <c r="J633" s="102"/>
      <c r="K633" s="253"/>
      <c r="L633" s="253"/>
      <c r="M633" s="254"/>
      <c r="N633" s="91" t="e">
        <f>M633*VLOOKUP($L633,#REF!,6,0)</f>
        <v>#REF!</v>
      </c>
      <c r="O633" s="90" t="e">
        <f t="shared" si="55"/>
        <v>#REF!</v>
      </c>
      <c r="P633" s="92" t="e">
        <f>VLOOKUP(L633,#REF!,3,0)</f>
        <v>#REF!</v>
      </c>
      <c r="Q633" s="93" t="e">
        <f t="shared" si="56"/>
        <v>#REF!</v>
      </c>
      <c r="R633" s="92" t="e">
        <f>VLOOKUP(L633,#REF!,4,0)</f>
        <v>#REF!</v>
      </c>
      <c r="S633" s="93" t="e">
        <f t="shared" si="57"/>
        <v>#REF!</v>
      </c>
      <c r="T633" s="93" t="e">
        <f t="shared" si="58"/>
        <v>#REF!</v>
      </c>
      <c r="U633" s="93" t="e">
        <f t="shared" si="59"/>
        <v>#REF!</v>
      </c>
      <c r="V633" s="93" t="e">
        <f t="shared" si="60"/>
        <v>#REF!</v>
      </c>
      <c r="W633" s="105"/>
      <c r="X633" s="261"/>
      <c r="Y633" s="105"/>
      <c r="Z633" s="243"/>
      <c r="AA633" s="105"/>
      <c r="AB633" s="105"/>
      <c r="AC633" s="243"/>
      <c r="AD633" s="105"/>
      <c r="AE633" s="105"/>
      <c r="AF633" s="106"/>
      <c r="AG633" s="107"/>
    </row>
    <row r="634" spans="1:33" s="40" customFormat="1" ht="17.25" customHeight="1">
      <c r="A634" s="253"/>
      <c r="B634" s="100" t="s">
        <v>147</v>
      </c>
      <c r="C634" s="102"/>
      <c r="D634" s="106"/>
      <c r="E634" s="235"/>
      <c r="F634" s="102"/>
      <c r="G634" s="102"/>
      <c r="H634" s="102"/>
      <c r="I634" s="102"/>
      <c r="J634" s="102"/>
      <c r="K634" s="253"/>
      <c r="L634" s="253"/>
      <c r="M634" s="254"/>
      <c r="N634" s="91" t="e">
        <f>M634*VLOOKUP($L634,#REF!,6,0)</f>
        <v>#REF!</v>
      </c>
      <c r="O634" s="90" t="e">
        <f t="shared" si="55"/>
        <v>#REF!</v>
      </c>
      <c r="P634" s="92" t="e">
        <f>VLOOKUP(L634,#REF!,3,0)</f>
        <v>#REF!</v>
      </c>
      <c r="Q634" s="93" t="e">
        <f t="shared" si="56"/>
        <v>#REF!</v>
      </c>
      <c r="R634" s="92" t="e">
        <f>VLOOKUP(L634,#REF!,4,0)</f>
        <v>#REF!</v>
      </c>
      <c r="S634" s="93" t="e">
        <f t="shared" si="57"/>
        <v>#REF!</v>
      </c>
      <c r="T634" s="93" t="e">
        <f t="shared" si="58"/>
        <v>#REF!</v>
      </c>
      <c r="U634" s="93" t="e">
        <f t="shared" si="59"/>
        <v>#REF!</v>
      </c>
      <c r="V634" s="93" t="e">
        <f t="shared" si="60"/>
        <v>#REF!</v>
      </c>
      <c r="W634" s="105"/>
      <c r="X634" s="261"/>
      <c r="Y634" s="105"/>
      <c r="Z634" s="243"/>
      <c r="AA634" s="105"/>
      <c r="AB634" s="105"/>
      <c r="AC634" s="243"/>
      <c r="AD634" s="105"/>
      <c r="AE634" s="105"/>
      <c r="AF634" s="106"/>
      <c r="AG634" s="107"/>
    </row>
    <row r="635" spans="1:33" s="40" customFormat="1" ht="17.25" customHeight="1">
      <c r="A635" s="253"/>
      <c r="B635" s="100" t="s">
        <v>147</v>
      </c>
      <c r="C635" s="102"/>
      <c r="D635" s="106"/>
      <c r="E635" s="235"/>
      <c r="F635" s="102"/>
      <c r="G635" s="102"/>
      <c r="H635" s="102"/>
      <c r="I635" s="102"/>
      <c r="J635" s="102"/>
      <c r="K635" s="253"/>
      <c r="L635" s="253"/>
      <c r="M635" s="254"/>
      <c r="N635" s="91" t="e">
        <f>M635*VLOOKUP($L635,#REF!,6,0)</f>
        <v>#REF!</v>
      </c>
      <c r="O635" s="90" t="e">
        <f t="shared" si="55"/>
        <v>#REF!</v>
      </c>
      <c r="P635" s="92" t="e">
        <f>VLOOKUP(L635,#REF!,3,0)</f>
        <v>#REF!</v>
      </c>
      <c r="Q635" s="93" t="e">
        <f t="shared" si="56"/>
        <v>#REF!</v>
      </c>
      <c r="R635" s="92" t="e">
        <f>VLOOKUP(L635,#REF!,4,0)</f>
        <v>#REF!</v>
      </c>
      <c r="S635" s="93" t="e">
        <f t="shared" si="57"/>
        <v>#REF!</v>
      </c>
      <c r="T635" s="93" t="e">
        <f t="shared" si="58"/>
        <v>#REF!</v>
      </c>
      <c r="U635" s="93" t="e">
        <f t="shared" si="59"/>
        <v>#REF!</v>
      </c>
      <c r="V635" s="93" t="e">
        <f t="shared" si="60"/>
        <v>#REF!</v>
      </c>
      <c r="W635" s="105"/>
      <c r="X635" s="261"/>
      <c r="Y635" s="105"/>
      <c r="Z635" s="243"/>
      <c r="AA635" s="105"/>
      <c r="AB635" s="105"/>
      <c r="AC635" s="243"/>
      <c r="AD635" s="105"/>
      <c r="AE635" s="105"/>
      <c r="AF635" s="106"/>
      <c r="AG635" s="107"/>
    </row>
    <row r="636" spans="1:33" s="40" customFormat="1" ht="17.25" customHeight="1">
      <c r="A636" s="147"/>
      <c r="B636" s="100" t="s">
        <v>147</v>
      </c>
      <c r="C636" s="102"/>
      <c r="D636" s="106"/>
      <c r="E636" s="235"/>
      <c r="F636" s="102"/>
      <c r="G636" s="102"/>
      <c r="H636" s="102"/>
      <c r="I636" s="102"/>
      <c r="J636" s="102"/>
      <c r="K636" s="147"/>
      <c r="L636" s="253"/>
      <c r="M636" s="254"/>
      <c r="N636" s="91" t="e">
        <f>M636*VLOOKUP($L636,#REF!,6,0)</f>
        <v>#REF!</v>
      </c>
      <c r="O636" s="90" t="e">
        <f t="shared" si="55"/>
        <v>#REF!</v>
      </c>
      <c r="P636" s="92" t="e">
        <f>VLOOKUP(L636,#REF!,3,0)</f>
        <v>#REF!</v>
      </c>
      <c r="Q636" s="93" t="e">
        <f t="shared" si="56"/>
        <v>#REF!</v>
      </c>
      <c r="R636" s="92" t="e">
        <f>VLOOKUP(L636,#REF!,4,0)</f>
        <v>#REF!</v>
      </c>
      <c r="S636" s="93" t="e">
        <f t="shared" si="57"/>
        <v>#REF!</v>
      </c>
      <c r="T636" s="93" t="e">
        <f t="shared" si="58"/>
        <v>#REF!</v>
      </c>
      <c r="U636" s="93" t="e">
        <f t="shared" si="59"/>
        <v>#REF!</v>
      </c>
      <c r="V636" s="93" t="e">
        <f t="shared" si="60"/>
        <v>#REF!</v>
      </c>
      <c r="W636" s="105"/>
      <c r="X636" s="246"/>
      <c r="Y636" s="105"/>
      <c r="Z636" s="243"/>
      <c r="AA636" s="246"/>
      <c r="AB636" s="261"/>
      <c r="AC636" s="243"/>
      <c r="AD636" s="105"/>
      <c r="AE636" s="105"/>
      <c r="AF636" s="106"/>
      <c r="AG636" s="107"/>
    </row>
    <row r="637" spans="1:33" s="40" customFormat="1" ht="17.25" customHeight="1">
      <c r="A637" s="147"/>
      <c r="B637" s="100" t="s">
        <v>147</v>
      </c>
      <c r="C637" s="102"/>
      <c r="D637" s="106"/>
      <c r="E637" s="235"/>
      <c r="F637" s="102"/>
      <c r="G637" s="102"/>
      <c r="H637" s="102"/>
      <c r="I637" s="102"/>
      <c r="J637" s="102"/>
      <c r="K637" s="147"/>
      <c r="L637" s="253"/>
      <c r="M637" s="254"/>
      <c r="N637" s="91" t="e">
        <f>M637*VLOOKUP($L637,#REF!,6,0)</f>
        <v>#REF!</v>
      </c>
      <c r="O637" s="90" t="e">
        <f t="shared" si="55"/>
        <v>#REF!</v>
      </c>
      <c r="P637" s="92" t="e">
        <f>VLOOKUP(L637,#REF!,3,0)</f>
        <v>#REF!</v>
      </c>
      <c r="Q637" s="93" t="e">
        <f t="shared" si="56"/>
        <v>#REF!</v>
      </c>
      <c r="R637" s="92" t="e">
        <f>VLOOKUP(L637,#REF!,4,0)</f>
        <v>#REF!</v>
      </c>
      <c r="S637" s="93" t="e">
        <f t="shared" si="57"/>
        <v>#REF!</v>
      </c>
      <c r="T637" s="93" t="e">
        <f t="shared" si="58"/>
        <v>#REF!</v>
      </c>
      <c r="U637" s="93" t="e">
        <f t="shared" si="59"/>
        <v>#REF!</v>
      </c>
      <c r="V637" s="93" t="e">
        <f t="shared" si="60"/>
        <v>#REF!</v>
      </c>
      <c r="W637" s="105"/>
      <c r="X637" s="246"/>
      <c r="Y637" s="105"/>
      <c r="Z637" s="243"/>
      <c r="AA637" s="246"/>
      <c r="AB637" s="261"/>
      <c r="AC637" s="243"/>
      <c r="AD637" s="105"/>
      <c r="AE637" s="105"/>
      <c r="AF637" s="106"/>
      <c r="AG637" s="107"/>
    </row>
    <row r="638" spans="1:33" s="40" customFormat="1" ht="17.25" customHeight="1">
      <c r="A638" s="262"/>
      <c r="B638" s="100" t="s">
        <v>147</v>
      </c>
      <c r="C638" s="102"/>
      <c r="D638" s="106"/>
      <c r="E638" s="235"/>
      <c r="F638" s="102"/>
      <c r="G638" s="102"/>
      <c r="H638" s="102"/>
      <c r="I638" s="102"/>
      <c r="J638" s="102"/>
      <c r="K638" s="262"/>
      <c r="L638" s="253"/>
      <c r="M638" s="254"/>
      <c r="N638" s="91" t="e">
        <f>M638*VLOOKUP($L638,#REF!,6,0)</f>
        <v>#REF!</v>
      </c>
      <c r="O638" s="90" t="e">
        <f t="shared" si="55"/>
        <v>#REF!</v>
      </c>
      <c r="P638" s="92" t="e">
        <f>VLOOKUP(L638,#REF!,3,0)</f>
        <v>#REF!</v>
      </c>
      <c r="Q638" s="93" t="e">
        <f t="shared" si="56"/>
        <v>#REF!</v>
      </c>
      <c r="R638" s="92" t="e">
        <f>VLOOKUP(L638,#REF!,4,0)</f>
        <v>#REF!</v>
      </c>
      <c r="S638" s="93" t="e">
        <f t="shared" si="57"/>
        <v>#REF!</v>
      </c>
      <c r="T638" s="93" t="e">
        <f t="shared" si="58"/>
        <v>#REF!</v>
      </c>
      <c r="U638" s="93" t="e">
        <f t="shared" si="59"/>
        <v>#REF!</v>
      </c>
      <c r="V638" s="93" t="e">
        <f t="shared" si="60"/>
        <v>#REF!</v>
      </c>
      <c r="W638" s="105"/>
      <c r="X638" s="246"/>
      <c r="Y638" s="105"/>
      <c r="Z638" s="243"/>
      <c r="AA638" s="246"/>
      <c r="AB638" s="261"/>
      <c r="AC638" s="243"/>
      <c r="AD638" s="105"/>
      <c r="AE638" s="105"/>
      <c r="AF638" s="106"/>
      <c r="AG638" s="107"/>
    </row>
    <row r="639" spans="1:33" s="40" customFormat="1" ht="17.25" customHeight="1">
      <c r="A639" s="263"/>
      <c r="B639" s="100" t="s">
        <v>147</v>
      </c>
      <c r="C639" s="102"/>
      <c r="D639" s="106"/>
      <c r="E639" s="235"/>
      <c r="F639" s="102"/>
      <c r="G639" s="102"/>
      <c r="H639" s="102"/>
      <c r="I639" s="102"/>
      <c r="J639" s="102"/>
      <c r="K639" s="263"/>
      <c r="L639" s="253"/>
      <c r="M639" s="264"/>
      <c r="N639" s="91" t="e">
        <f>M639*VLOOKUP($L639,#REF!,6,0)</f>
        <v>#REF!</v>
      </c>
      <c r="O639" s="90" t="e">
        <f t="shared" si="55"/>
        <v>#REF!</v>
      </c>
      <c r="P639" s="92" t="e">
        <f>VLOOKUP(L639,#REF!,3,0)</f>
        <v>#REF!</v>
      </c>
      <c r="Q639" s="93" t="e">
        <f t="shared" si="56"/>
        <v>#REF!</v>
      </c>
      <c r="R639" s="92" t="e">
        <f>VLOOKUP(L639,#REF!,4,0)</f>
        <v>#REF!</v>
      </c>
      <c r="S639" s="93" t="e">
        <f t="shared" si="57"/>
        <v>#REF!</v>
      </c>
      <c r="T639" s="93" t="e">
        <f t="shared" si="58"/>
        <v>#REF!</v>
      </c>
      <c r="U639" s="93" t="e">
        <f t="shared" si="59"/>
        <v>#REF!</v>
      </c>
      <c r="V639" s="93" t="e">
        <f t="shared" si="60"/>
        <v>#REF!</v>
      </c>
      <c r="W639" s="105"/>
      <c r="X639" s="246"/>
      <c r="Y639" s="105"/>
      <c r="Z639" s="243"/>
      <c r="AA639" s="246"/>
      <c r="AB639" s="246"/>
      <c r="AC639" s="243"/>
      <c r="AD639" s="105"/>
      <c r="AE639" s="105"/>
      <c r="AF639" s="106"/>
      <c r="AG639" s="107"/>
    </row>
    <row r="640" spans="1:33" s="40" customFormat="1" ht="17.25" customHeight="1">
      <c r="A640" s="262"/>
      <c r="B640" s="100" t="s">
        <v>147</v>
      </c>
      <c r="C640" s="102"/>
      <c r="D640" s="106"/>
      <c r="E640" s="235"/>
      <c r="F640" s="102"/>
      <c r="G640" s="102"/>
      <c r="H640" s="102"/>
      <c r="I640" s="102"/>
      <c r="J640" s="102"/>
      <c r="K640" s="262"/>
      <c r="L640" s="253"/>
      <c r="M640" s="265"/>
      <c r="N640" s="91" t="e">
        <f>M640*VLOOKUP($L640,#REF!,6,0)</f>
        <v>#REF!</v>
      </c>
      <c r="O640" s="90" t="e">
        <f t="shared" si="55"/>
        <v>#REF!</v>
      </c>
      <c r="P640" s="92" t="e">
        <f>VLOOKUP(L640,#REF!,3,0)</f>
        <v>#REF!</v>
      </c>
      <c r="Q640" s="93" t="e">
        <f t="shared" si="56"/>
        <v>#REF!</v>
      </c>
      <c r="R640" s="92" t="e">
        <f>VLOOKUP(L640,#REF!,4,0)</f>
        <v>#REF!</v>
      </c>
      <c r="S640" s="93" t="e">
        <f t="shared" si="57"/>
        <v>#REF!</v>
      </c>
      <c r="T640" s="93" t="e">
        <f t="shared" si="58"/>
        <v>#REF!</v>
      </c>
      <c r="U640" s="93" t="e">
        <f t="shared" si="59"/>
        <v>#REF!</v>
      </c>
      <c r="V640" s="93" t="e">
        <f t="shared" si="60"/>
        <v>#REF!</v>
      </c>
      <c r="W640" s="105"/>
      <c r="X640" s="246"/>
      <c r="Y640" s="105"/>
      <c r="Z640" s="243"/>
      <c r="AA640" s="246"/>
      <c r="AB640" s="246"/>
      <c r="AC640" s="246"/>
      <c r="AD640" s="105"/>
      <c r="AE640" s="105"/>
      <c r="AF640" s="106"/>
      <c r="AG640" s="107"/>
    </row>
    <row r="641" spans="1:35" s="40" customFormat="1" ht="17.25" customHeight="1">
      <c r="A641" s="262"/>
      <c r="B641" s="100" t="s">
        <v>147</v>
      </c>
      <c r="C641" s="102"/>
      <c r="D641" s="106"/>
      <c r="E641" s="235"/>
      <c r="F641" s="102"/>
      <c r="G641" s="102"/>
      <c r="H641" s="102"/>
      <c r="I641" s="102"/>
      <c r="J641" s="102"/>
      <c r="K641" s="262"/>
      <c r="L641" s="253"/>
      <c r="M641" s="266"/>
      <c r="N641" s="91" t="e">
        <f>M641*VLOOKUP($L641,#REF!,6,0)</f>
        <v>#REF!</v>
      </c>
      <c r="O641" s="90" t="e">
        <f t="shared" si="55"/>
        <v>#REF!</v>
      </c>
      <c r="P641" s="92" t="e">
        <f>VLOOKUP(L641,#REF!,3,0)</f>
        <v>#REF!</v>
      </c>
      <c r="Q641" s="93" t="e">
        <f t="shared" si="56"/>
        <v>#REF!</v>
      </c>
      <c r="R641" s="92" t="e">
        <f>VLOOKUP(L641,#REF!,4,0)</f>
        <v>#REF!</v>
      </c>
      <c r="S641" s="93" t="e">
        <f t="shared" si="57"/>
        <v>#REF!</v>
      </c>
      <c r="T641" s="93" t="e">
        <f t="shared" si="58"/>
        <v>#REF!</v>
      </c>
      <c r="U641" s="93" t="e">
        <f t="shared" si="59"/>
        <v>#REF!</v>
      </c>
      <c r="V641" s="93" t="e">
        <f t="shared" si="60"/>
        <v>#REF!</v>
      </c>
      <c r="W641" s="105"/>
      <c r="X641" s="243"/>
      <c r="Y641" s="105"/>
      <c r="Z641" s="243"/>
      <c r="AA641" s="246"/>
      <c r="AB641" s="246"/>
      <c r="AC641" s="246"/>
      <c r="AD641" s="105"/>
      <c r="AE641" s="105"/>
      <c r="AF641" s="106"/>
      <c r="AG641" s="107"/>
    </row>
    <row r="642" spans="1:35" s="40" customFormat="1" ht="17.25" customHeight="1">
      <c r="A642" s="262"/>
      <c r="B642" s="100" t="s">
        <v>147</v>
      </c>
      <c r="C642" s="102"/>
      <c r="D642" s="106"/>
      <c r="E642" s="235"/>
      <c r="F642" s="102"/>
      <c r="G642" s="102"/>
      <c r="H642" s="102"/>
      <c r="I642" s="102"/>
      <c r="J642" s="102"/>
      <c r="K642" s="262"/>
      <c r="L642" s="253"/>
      <c r="M642" s="104"/>
      <c r="N642" s="91" t="e">
        <f>M642*VLOOKUP($L642,#REF!,6,0)</f>
        <v>#REF!</v>
      </c>
      <c r="O642" s="90" t="e">
        <f t="shared" si="55"/>
        <v>#REF!</v>
      </c>
      <c r="P642" s="92" t="e">
        <f>VLOOKUP(L642,#REF!,3,0)</f>
        <v>#REF!</v>
      </c>
      <c r="Q642" s="93" t="e">
        <f t="shared" si="56"/>
        <v>#REF!</v>
      </c>
      <c r="R642" s="92" t="e">
        <f>VLOOKUP(L642,#REF!,4,0)</f>
        <v>#REF!</v>
      </c>
      <c r="S642" s="93" t="e">
        <f t="shared" si="57"/>
        <v>#REF!</v>
      </c>
      <c r="T642" s="93" t="e">
        <f t="shared" si="58"/>
        <v>#REF!</v>
      </c>
      <c r="U642" s="93" t="e">
        <f t="shared" si="59"/>
        <v>#REF!</v>
      </c>
      <c r="V642" s="93" t="e">
        <f t="shared" si="60"/>
        <v>#REF!</v>
      </c>
      <c r="W642" s="105"/>
      <c r="X642" s="243"/>
      <c r="Y642" s="105"/>
      <c r="Z642" s="243"/>
      <c r="AA642" s="246"/>
      <c r="AB642" s="246"/>
      <c r="AC642" s="246"/>
      <c r="AD642" s="105"/>
      <c r="AE642" s="105"/>
      <c r="AF642" s="106"/>
      <c r="AG642" s="107"/>
    </row>
    <row r="643" spans="1:35" s="40" customFormat="1" ht="17.25" customHeight="1">
      <c r="A643" s="99"/>
      <c r="B643" s="100" t="s">
        <v>147</v>
      </c>
      <c r="C643" s="102"/>
      <c r="D643" s="106"/>
      <c r="E643" s="235"/>
      <c r="F643" s="102"/>
      <c r="G643" s="102"/>
      <c r="H643" s="102"/>
      <c r="I643" s="102"/>
      <c r="J643" s="102"/>
      <c r="K643" s="99"/>
      <c r="L643" s="253"/>
      <c r="M643" s="104"/>
      <c r="N643" s="91" t="e">
        <f>M643*VLOOKUP($L643,#REF!,6,0)</f>
        <v>#REF!</v>
      </c>
      <c r="O643" s="90" t="e">
        <f t="shared" si="55"/>
        <v>#REF!</v>
      </c>
      <c r="P643" s="92" t="e">
        <f>VLOOKUP(L643,#REF!,3,0)</f>
        <v>#REF!</v>
      </c>
      <c r="Q643" s="93" t="e">
        <f t="shared" si="56"/>
        <v>#REF!</v>
      </c>
      <c r="R643" s="92" t="e">
        <f>VLOOKUP(L643,#REF!,4,0)</f>
        <v>#REF!</v>
      </c>
      <c r="S643" s="93" t="e">
        <f t="shared" si="57"/>
        <v>#REF!</v>
      </c>
      <c r="T643" s="93" t="e">
        <f t="shared" si="58"/>
        <v>#REF!</v>
      </c>
      <c r="U643" s="93" t="e">
        <f t="shared" si="59"/>
        <v>#REF!</v>
      </c>
      <c r="V643" s="93" t="e">
        <f t="shared" si="60"/>
        <v>#REF!</v>
      </c>
      <c r="W643" s="105"/>
      <c r="X643" s="243"/>
      <c r="Y643" s="105"/>
      <c r="Z643" s="243"/>
      <c r="AA643" s="246"/>
      <c r="AB643" s="246"/>
      <c r="AC643" s="246"/>
      <c r="AD643" s="105"/>
      <c r="AE643" s="105"/>
      <c r="AF643" s="106"/>
      <c r="AG643" s="107"/>
    </row>
    <row r="644" spans="1:35" s="40" customFormat="1" ht="17.25" customHeight="1">
      <c r="A644" s="99"/>
      <c r="B644" s="100" t="s">
        <v>147</v>
      </c>
      <c r="C644" s="102"/>
      <c r="D644" s="106"/>
      <c r="E644" s="235"/>
      <c r="F644" s="102"/>
      <c r="G644" s="102"/>
      <c r="H644" s="102"/>
      <c r="I644" s="102"/>
      <c r="J644" s="102"/>
      <c r="K644" s="99"/>
      <c r="L644" s="253"/>
      <c r="M644" s="104"/>
      <c r="N644" s="91" t="e">
        <f>M644*VLOOKUP($L644,#REF!,6,0)</f>
        <v>#REF!</v>
      </c>
      <c r="O644" s="90" t="e">
        <f t="shared" si="55"/>
        <v>#REF!</v>
      </c>
      <c r="P644" s="92" t="e">
        <f>VLOOKUP(L644,#REF!,3,0)</f>
        <v>#REF!</v>
      </c>
      <c r="Q644" s="93" t="e">
        <f t="shared" si="56"/>
        <v>#REF!</v>
      </c>
      <c r="R644" s="92" t="e">
        <f>VLOOKUP(L644,#REF!,4,0)</f>
        <v>#REF!</v>
      </c>
      <c r="S644" s="93" t="e">
        <f t="shared" si="57"/>
        <v>#REF!</v>
      </c>
      <c r="T644" s="93" t="e">
        <f t="shared" si="58"/>
        <v>#REF!</v>
      </c>
      <c r="U644" s="93" t="e">
        <f t="shared" si="59"/>
        <v>#REF!</v>
      </c>
      <c r="V644" s="93" t="e">
        <f t="shared" si="60"/>
        <v>#REF!</v>
      </c>
      <c r="W644" s="105"/>
      <c r="X644" s="243"/>
      <c r="Y644" s="105"/>
      <c r="Z644" s="243"/>
      <c r="AA644" s="246"/>
      <c r="AB644" s="246"/>
      <c r="AC644" s="246"/>
      <c r="AD644" s="105"/>
      <c r="AE644" s="105"/>
      <c r="AF644" s="106"/>
      <c r="AG644" s="107"/>
    </row>
    <row r="645" spans="1:35" s="40" customFormat="1" ht="17.25" customHeight="1">
      <c r="A645" s="262"/>
      <c r="B645" s="100" t="s">
        <v>147</v>
      </c>
      <c r="C645" s="102"/>
      <c r="D645" s="106"/>
      <c r="E645" s="235"/>
      <c r="F645" s="102"/>
      <c r="G645" s="102"/>
      <c r="H645" s="102"/>
      <c r="I645" s="102"/>
      <c r="J645" s="102"/>
      <c r="K645" s="262"/>
      <c r="L645" s="253"/>
      <c r="M645" s="254"/>
      <c r="N645" s="91" t="e">
        <f>M645*VLOOKUP($L645,#REF!,6,0)</f>
        <v>#REF!</v>
      </c>
      <c r="O645" s="90" t="e">
        <f t="shared" si="55"/>
        <v>#REF!</v>
      </c>
      <c r="P645" s="92" t="e">
        <f>VLOOKUP(L645,#REF!,3,0)</f>
        <v>#REF!</v>
      </c>
      <c r="Q645" s="93" t="e">
        <f t="shared" si="56"/>
        <v>#REF!</v>
      </c>
      <c r="R645" s="92" t="e">
        <f>VLOOKUP(L645,#REF!,4,0)</f>
        <v>#REF!</v>
      </c>
      <c r="S645" s="93" t="e">
        <f t="shared" si="57"/>
        <v>#REF!</v>
      </c>
      <c r="T645" s="93" t="e">
        <f t="shared" si="58"/>
        <v>#REF!</v>
      </c>
      <c r="U645" s="93" t="e">
        <f t="shared" si="59"/>
        <v>#REF!</v>
      </c>
      <c r="V645" s="93" t="e">
        <f t="shared" si="60"/>
        <v>#REF!</v>
      </c>
      <c r="W645" s="105"/>
      <c r="X645" s="243"/>
      <c r="Y645" s="105"/>
      <c r="Z645" s="243"/>
      <c r="AA645" s="246"/>
      <c r="AB645" s="246"/>
      <c r="AC645" s="246"/>
      <c r="AD645" s="105"/>
      <c r="AE645" s="105"/>
      <c r="AF645" s="106"/>
      <c r="AG645" s="107"/>
    </row>
    <row r="646" spans="1:35" s="40" customFormat="1" ht="17.25" customHeight="1">
      <c r="A646" s="99"/>
      <c r="B646" s="100" t="s">
        <v>147</v>
      </c>
      <c r="C646" s="102"/>
      <c r="D646" s="106"/>
      <c r="E646" s="235"/>
      <c r="F646" s="102"/>
      <c r="G646" s="102"/>
      <c r="H646" s="102"/>
      <c r="I646" s="102"/>
      <c r="J646" s="102"/>
      <c r="K646" s="99"/>
      <c r="L646" s="253"/>
      <c r="M646" s="104"/>
      <c r="N646" s="91" t="e">
        <f>M646*VLOOKUP($L646,#REF!,6,0)</f>
        <v>#REF!</v>
      </c>
      <c r="O646" s="90" t="e">
        <f t="shared" si="55"/>
        <v>#REF!</v>
      </c>
      <c r="P646" s="92" t="e">
        <f>VLOOKUP(L646,#REF!,3,0)</f>
        <v>#REF!</v>
      </c>
      <c r="Q646" s="93" t="e">
        <f t="shared" si="56"/>
        <v>#REF!</v>
      </c>
      <c r="R646" s="92" t="e">
        <f>VLOOKUP(L646,#REF!,4,0)</f>
        <v>#REF!</v>
      </c>
      <c r="S646" s="93" t="e">
        <f t="shared" si="57"/>
        <v>#REF!</v>
      </c>
      <c r="T646" s="93" t="e">
        <f t="shared" si="58"/>
        <v>#REF!</v>
      </c>
      <c r="U646" s="93" t="e">
        <f t="shared" si="59"/>
        <v>#REF!</v>
      </c>
      <c r="V646" s="93" t="e">
        <f t="shared" si="60"/>
        <v>#REF!</v>
      </c>
      <c r="W646" s="105"/>
      <c r="X646" s="243"/>
      <c r="Y646" s="105"/>
      <c r="Z646" s="243"/>
      <c r="AA646" s="246"/>
      <c r="AB646" s="246"/>
      <c r="AC646" s="246"/>
      <c r="AD646" s="105"/>
      <c r="AE646" s="105"/>
      <c r="AF646" s="106"/>
      <c r="AG646" s="107"/>
    </row>
    <row r="647" spans="1:35" s="40" customFormat="1" ht="17.25" customHeight="1">
      <c r="A647" s="99"/>
      <c r="B647" s="100" t="s">
        <v>147</v>
      </c>
      <c r="C647" s="102"/>
      <c r="D647" s="106"/>
      <c r="E647" s="235"/>
      <c r="F647" s="102"/>
      <c r="G647" s="102"/>
      <c r="H647" s="102"/>
      <c r="I647" s="102"/>
      <c r="J647" s="102"/>
      <c r="K647" s="99"/>
      <c r="L647" s="253"/>
      <c r="M647" s="104"/>
      <c r="N647" s="91" t="e">
        <f>M647*VLOOKUP($L647,#REF!,6,0)</f>
        <v>#REF!</v>
      </c>
      <c r="O647" s="90" t="e">
        <f t="shared" ref="O647:O710" si="61">M647+N647</f>
        <v>#REF!</v>
      </c>
      <c r="P647" s="92" t="e">
        <f>VLOOKUP(L647,#REF!,3,0)</f>
        <v>#REF!</v>
      </c>
      <c r="Q647" s="93" t="e">
        <f t="shared" ref="Q647:Q710" si="62">ROUND(P647*M647,0)</f>
        <v>#REF!</v>
      </c>
      <c r="R647" s="92" t="e">
        <f>VLOOKUP(L647,#REF!,4,0)</f>
        <v>#REF!</v>
      </c>
      <c r="S647" s="93" t="e">
        <f t="shared" ref="S647:S710" si="63">ROUND(R647*M647,0)</f>
        <v>#REF!</v>
      </c>
      <c r="T647" s="93" t="e">
        <f t="shared" ref="T647:T710" si="64">ROUND(Q647*5%,0)</f>
        <v>#REF!</v>
      </c>
      <c r="U647" s="93" t="e">
        <f t="shared" ref="U647:U710" si="65">ROUND(S647*10%,0)</f>
        <v>#REF!</v>
      </c>
      <c r="V647" s="93" t="e">
        <f t="shared" ref="V647:V710" si="66">O647-Q647-S647+T647+U647</f>
        <v>#REF!</v>
      </c>
      <c r="W647" s="105"/>
      <c r="X647" s="243"/>
      <c r="Y647" s="105"/>
      <c r="Z647" s="243"/>
      <c r="AA647" s="246"/>
      <c r="AB647" s="246"/>
      <c r="AC647" s="246"/>
      <c r="AD647" s="105"/>
      <c r="AE647" s="105"/>
      <c r="AF647" s="106"/>
      <c r="AG647" s="107"/>
    </row>
    <row r="648" spans="1:35" s="40" customFormat="1" ht="17.25" customHeight="1">
      <c r="A648" s="99"/>
      <c r="B648" s="100" t="s">
        <v>147</v>
      </c>
      <c r="C648" s="102"/>
      <c r="D648" s="106"/>
      <c r="E648" s="235"/>
      <c r="F648" s="102"/>
      <c r="G648" s="102"/>
      <c r="H648" s="102"/>
      <c r="I648" s="102"/>
      <c r="J648" s="102"/>
      <c r="K648" s="99"/>
      <c r="L648" s="253"/>
      <c r="M648" s="104"/>
      <c r="N648" s="91" t="e">
        <f>M648*VLOOKUP($L648,#REF!,6,0)</f>
        <v>#REF!</v>
      </c>
      <c r="O648" s="90" t="e">
        <f t="shared" si="61"/>
        <v>#REF!</v>
      </c>
      <c r="P648" s="92" t="e">
        <f>VLOOKUP(L648,#REF!,3,0)</f>
        <v>#REF!</v>
      </c>
      <c r="Q648" s="93" t="e">
        <f t="shared" si="62"/>
        <v>#REF!</v>
      </c>
      <c r="R648" s="92" t="e">
        <f>VLOOKUP(L648,#REF!,4,0)</f>
        <v>#REF!</v>
      </c>
      <c r="S648" s="93" t="e">
        <f t="shared" si="63"/>
        <v>#REF!</v>
      </c>
      <c r="T648" s="93" t="e">
        <f t="shared" si="64"/>
        <v>#REF!</v>
      </c>
      <c r="U648" s="93" t="e">
        <f t="shared" si="65"/>
        <v>#REF!</v>
      </c>
      <c r="V648" s="93" t="e">
        <f t="shared" si="66"/>
        <v>#REF!</v>
      </c>
      <c r="W648" s="105"/>
      <c r="X648" s="243"/>
      <c r="Y648" s="105"/>
      <c r="Z648" s="243"/>
      <c r="AA648" s="246"/>
      <c r="AB648" s="246"/>
      <c r="AC648" s="246"/>
      <c r="AD648" s="105"/>
      <c r="AE648" s="105"/>
      <c r="AF648" s="106"/>
      <c r="AG648" s="107"/>
      <c r="AH648" s="31"/>
      <c r="AI648" s="31"/>
    </row>
    <row r="649" spans="1:35" s="31" customFormat="1" ht="17.25" customHeight="1">
      <c r="A649" s="253"/>
      <c r="B649" s="100" t="s">
        <v>147</v>
      </c>
      <c r="C649" s="102"/>
      <c r="D649" s="106"/>
      <c r="E649" s="235"/>
      <c r="F649" s="102"/>
      <c r="G649" s="102"/>
      <c r="H649" s="102"/>
      <c r="I649" s="102"/>
      <c r="J649" s="102"/>
      <c r="K649" s="253"/>
      <c r="L649" s="253"/>
      <c r="M649" s="254"/>
      <c r="N649" s="91" t="e">
        <f>M649*VLOOKUP($L649,#REF!,6,0)</f>
        <v>#REF!</v>
      </c>
      <c r="O649" s="90" t="e">
        <f t="shared" si="61"/>
        <v>#REF!</v>
      </c>
      <c r="P649" s="92" t="e">
        <f>VLOOKUP(L649,#REF!,3,0)</f>
        <v>#REF!</v>
      </c>
      <c r="Q649" s="93" t="e">
        <f t="shared" si="62"/>
        <v>#REF!</v>
      </c>
      <c r="R649" s="92" t="e">
        <f>VLOOKUP(L649,#REF!,4,0)</f>
        <v>#REF!</v>
      </c>
      <c r="S649" s="93" t="e">
        <f t="shared" si="63"/>
        <v>#REF!</v>
      </c>
      <c r="T649" s="93" t="e">
        <f t="shared" si="64"/>
        <v>#REF!</v>
      </c>
      <c r="U649" s="93" t="e">
        <f t="shared" si="65"/>
        <v>#REF!</v>
      </c>
      <c r="V649" s="93" t="e">
        <f t="shared" si="66"/>
        <v>#REF!</v>
      </c>
      <c r="W649" s="105"/>
      <c r="X649" s="243"/>
      <c r="Y649" s="105"/>
      <c r="Z649" s="243"/>
      <c r="AA649" s="105"/>
      <c r="AB649" s="105"/>
      <c r="AC649" s="243"/>
      <c r="AD649" s="105"/>
      <c r="AE649" s="105"/>
      <c r="AF649" s="106"/>
      <c r="AG649" s="107"/>
    </row>
    <row r="650" spans="1:35" s="31" customFormat="1" ht="17.25" customHeight="1">
      <c r="A650" s="253"/>
      <c r="B650" s="100" t="s">
        <v>147</v>
      </c>
      <c r="C650" s="102"/>
      <c r="D650" s="106"/>
      <c r="E650" s="235"/>
      <c r="F650" s="102"/>
      <c r="G650" s="102"/>
      <c r="H650" s="102"/>
      <c r="I650" s="102"/>
      <c r="J650" s="102"/>
      <c r="K650" s="253"/>
      <c r="L650" s="253"/>
      <c r="M650" s="254"/>
      <c r="N650" s="91" t="e">
        <f>M650*VLOOKUP($L650,#REF!,6,0)</f>
        <v>#REF!</v>
      </c>
      <c r="O650" s="90" t="e">
        <f t="shared" si="61"/>
        <v>#REF!</v>
      </c>
      <c r="P650" s="92" t="e">
        <f>VLOOKUP(L650,#REF!,3,0)</f>
        <v>#REF!</v>
      </c>
      <c r="Q650" s="93" t="e">
        <f t="shared" si="62"/>
        <v>#REF!</v>
      </c>
      <c r="R650" s="92" t="e">
        <f>VLOOKUP(L650,#REF!,4,0)</f>
        <v>#REF!</v>
      </c>
      <c r="S650" s="93" t="e">
        <f t="shared" si="63"/>
        <v>#REF!</v>
      </c>
      <c r="T650" s="93" t="e">
        <f t="shared" si="64"/>
        <v>#REF!</v>
      </c>
      <c r="U650" s="93" t="e">
        <f t="shared" si="65"/>
        <v>#REF!</v>
      </c>
      <c r="V650" s="93" t="e">
        <f t="shared" si="66"/>
        <v>#REF!</v>
      </c>
      <c r="W650" s="105"/>
      <c r="X650" s="243"/>
      <c r="Y650" s="105"/>
      <c r="Z650" s="243"/>
      <c r="AA650" s="105"/>
      <c r="AB650" s="105"/>
      <c r="AC650" s="243"/>
      <c r="AD650" s="105"/>
      <c r="AE650" s="105"/>
      <c r="AF650" s="106"/>
      <c r="AG650" s="107"/>
    </row>
    <row r="651" spans="1:35" s="31" customFormat="1" ht="17.25" customHeight="1">
      <c r="A651" s="253"/>
      <c r="B651" s="100" t="s">
        <v>147</v>
      </c>
      <c r="C651" s="102"/>
      <c r="D651" s="106"/>
      <c r="E651" s="235"/>
      <c r="F651" s="102"/>
      <c r="G651" s="102"/>
      <c r="H651" s="102"/>
      <c r="I651" s="102"/>
      <c r="J651" s="102"/>
      <c r="K651" s="253"/>
      <c r="L651" s="253"/>
      <c r="M651" s="254"/>
      <c r="N651" s="91" t="e">
        <f>M651*VLOOKUP($L651,#REF!,6,0)</f>
        <v>#REF!</v>
      </c>
      <c r="O651" s="90" t="e">
        <f t="shared" si="61"/>
        <v>#REF!</v>
      </c>
      <c r="P651" s="92" t="e">
        <f>VLOOKUP(L651,#REF!,3,0)</f>
        <v>#REF!</v>
      </c>
      <c r="Q651" s="93" t="e">
        <f t="shared" si="62"/>
        <v>#REF!</v>
      </c>
      <c r="R651" s="92" t="e">
        <f>VLOOKUP(L651,#REF!,4,0)</f>
        <v>#REF!</v>
      </c>
      <c r="S651" s="93" t="e">
        <f t="shared" si="63"/>
        <v>#REF!</v>
      </c>
      <c r="T651" s="93" t="e">
        <f t="shared" si="64"/>
        <v>#REF!</v>
      </c>
      <c r="U651" s="93" t="e">
        <f t="shared" si="65"/>
        <v>#REF!</v>
      </c>
      <c r="V651" s="93" t="e">
        <f t="shared" si="66"/>
        <v>#REF!</v>
      </c>
      <c r="W651" s="105"/>
      <c r="X651" s="243"/>
      <c r="Y651" s="105"/>
      <c r="Z651" s="243"/>
      <c r="AA651" s="105"/>
      <c r="AB651" s="105"/>
      <c r="AC651" s="243"/>
      <c r="AD651" s="105"/>
      <c r="AE651" s="105"/>
      <c r="AF651" s="106"/>
      <c r="AG651" s="107"/>
    </row>
    <row r="652" spans="1:35" s="31" customFormat="1" ht="17.25" customHeight="1">
      <c r="A652" s="253"/>
      <c r="B652" s="100" t="s">
        <v>147</v>
      </c>
      <c r="C652" s="102"/>
      <c r="D652" s="106"/>
      <c r="E652" s="235"/>
      <c r="F652" s="102"/>
      <c r="G652" s="102"/>
      <c r="H652" s="102"/>
      <c r="I652" s="102"/>
      <c r="J652" s="102"/>
      <c r="K652" s="253"/>
      <c r="L652" s="253"/>
      <c r="M652" s="254"/>
      <c r="N652" s="91" t="e">
        <f>M652*VLOOKUP($L652,#REF!,6,0)</f>
        <v>#REF!</v>
      </c>
      <c r="O652" s="90" t="e">
        <f t="shared" si="61"/>
        <v>#REF!</v>
      </c>
      <c r="P652" s="92" t="e">
        <f>VLOOKUP(L652,#REF!,3,0)</f>
        <v>#REF!</v>
      </c>
      <c r="Q652" s="93" t="e">
        <f t="shared" si="62"/>
        <v>#REF!</v>
      </c>
      <c r="R652" s="92" t="e">
        <f>VLOOKUP(L652,#REF!,4,0)</f>
        <v>#REF!</v>
      </c>
      <c r="S652" s="93" t="e">
        <f t="shared" si="63"/>
        <v>#REF!</v>
      </c>
      <c r="T652" s="93" t="e">
        <f t="shared" si="64"/>
        <v>#REF!</v>
      </c>
      <c r="U652" s="93" t="e">
        <f t="shared" si="65"/>
        <v>#REF!</v>
      </c>
      <c r="V652" s="93" t="e">
        <f t="shared" si="66"/>
        <v>#REF!</v>
      </c>
      <c r="W652" s="105"/>
      <c r="X652" s="243"/>
      <c r="Y652" s="105"/>
      <c r="Z652" s="243"/>
      <c r="AA652" s="105"/>
      <c r="AB652" s="105"/>
      <c r="AC652" s="243"/>
      <c r="AD652" s="105"/>
      <c r="AE652" s="105"/>
      <c r="AF652" s="106"/>
      <c r="AG652" s="107"/>
    </row>
    <row r="653" spans="1:35" s="31" customFormat="1" ht="17.25" customHeight="1">
      <c r="A653" s="253"/>
      <c r="B653" s="100" t="s">
        <v>147</v>
      </c>
      <c r="C653" s="102"/>
      <c r="D653" s="106"/>
      <c r="E653" s="235"/>
      <c r="F653" s="102"/>
      <c r="G653" s="102"/>
      <c r="H653" s="102"/>
      <c r="I653" s="102"/>
      <c r="J653" s="102"/>
      <c r="K653" s="253"/>
      <c r="L653" s="253"/>
      <c r="M653" s="254"/>
      <c r="N653" s="91" t="e">
        <f>M653*VLOOKUP($L653,#REF!,6,0)</f>
        <v>#REF!</v>
      </c>
      <c r="O653" s="90" t="e">
        <f t="shared" si="61"/>
        <v>#REF!</v>
      </c>
      <c r="P653" s="92" t="e">
        <f>VLOOKUP(L653,#REF!,3,0)</f>
        <v>#REF!</v>
      </c>
      <c r="Q653" s="93" t="e">
        <f t="shared" si="62"/>
        <v>#REF!</v>
      </c>
      <c r="R653" s="92" t="e">
        <f>VLOOKUP(L653,#REF!,4,0)</f>
        <v>#REF!</v>
      </c>
      <c r="S653" s="93" t="e">
        <f t="shared" si="63"/>
        <v>#REF!</v>
      </c>
      <c r="T653" s="93" t="e">
        <f t="shared" si="64"/>
        <v>#REF!</v>
      </c>
      <c r="U653" s="93" t="e">
        <f t="shared" si="65"/>
        <v>#REF!</v>
      </c>
      <c r="V653" s="93" t="e">
        <f t="shared" si="66"/>
        <v>#REF!</v>
      </c>
      <c r="W653" s="105"/>
      <c r="X653" s="243"/>
      <c r="Y653" s="105"/>
      <c r="Z653" s="243"/>
      <c r="AA653" s="105"/>
      <c r="AB653" s="105"/>
      <c r="AC653" s="243"/>
      <c r="AD653" s="105"/>
      <c r="AE653" s="105"/>
      <c r="AF653" s="106"/>
      <c r="AG653" s="107"/>
    </row>
    <row r="654" spans="1:35" s="31" customFormat="1" ht="17.25" customHeight="1">
      <c r="A654" s="253"/>
      <c r="B654" s="100" t="s">
        <v>147</v>
      </c>
      <c r="C654" s="102"/>
      <c r="D654" s="106"/>
      <c r="E654" s="235"/>
      <c r="F654" s="102"/>
      <c r="G654" s="102"/>
      <c r="H654" s="102"/>
      <c r="I654" s="102"/>
      <c r="J654" s="102"/>
      <c r="K654" s="253"/>
      <c r="L654" s="253"/>
      <c r="M654" s="254"/>
      <c r="N654" s="91" t="e">
        <f>M654*VLOOKUP($L654,#REF!,6,0)</f>
        <v>#REF!</v>
      </c>
      <c r="O654" s="90" t="e">
        <f t="shared" si="61"/>
        <v>#REF!</v>
      </c>
      <c r="P654" s="92" t="e">
        <f>VLOOKUP(L654,#REF!,3,0)</f>
        <v>#REF!</v>
      </c>
      <c r="Q654" s="93" t="e">
        <f t="shared" si="62"/>
        <v>#REF!</v>
      </c>
      <c r="R654" s="92" t="e">
        <f>VLOOKUP(L654,#REF!,4,0)</f>
        <v>#REF!</v>
      </c>
      <c r="S654" s="93" t="e">
        <f t="shared" si="63"/>
        <v>#REF!</v>
      </c>
      <c r="T654" s="93" t="e">
        <f t="shared" si="64"/>
        <v>#REF!</v>
      </c>
      <c r="U654" s="93" t="e">
        <f t="shared" si="65"/>
        <v>#REF!</v>
      </c>
      <c r="V654" s="93" t="e">
        <f t="shared" si="66"/>
        <v>#REF!</v>
      </c>
      <c r="W654" s="105"/>
      <c r="X654" s="243"/>
      <c r="Y654" s="105"/>
      <c r="Z654" s="243"/>
      <c r="AA654" s="105"/>
      <c r="AB654" s="105"/>
      <c r="AC654" s="243"/>
      <c r="AD654" s="105"/>
      <c r="AE654" s="105"/>
      <c r="AF654" s="106"/>
      <c r="AG654" s="107"/>
    </row>
    <row r="655" spans="1:35" s="31" customFormat="1" ht="17.25" customHeight="1">
      <c r="A655" s="253"/>
      <c r="B655" s="100" t="s">
        <v>147</v>
      </c>
      <c r="C655" s="102"/>
      <c r="D655" s="106"/>
      <c r="E655" s="235"/>
      <c r="F655" s="102"/>
      <c r="G655" s="102"/>
      <c r="H655" s="102"/>
      <c r="I655" s="102"/>
      <c r="J655" s="102"/>
      <c r="K655" s="253"/>
      <c r="L655" s="253"/>
      <c r="M655" s="254"/>
      <c r="N655" s="91" t="e">
        <f>M655*VLOOKUP($L655,#REF!,6,0)</f>
        <v>#REF!</v>
      </c>
      <c r="O655" s="90" t="e">
        <f t="shared" si="61"/>
        <v>#REF!</v>
      </c>
      <c r="P655" s="92" t="e">
        <f>VLOOKUP(L655,#REF!,3,0)</f>
        <v>#REF!</v>
      </c>
      <c r="Q655" s="93" t="e">
        <f t="shared" si="62"/>
        <v>#REF!</v>
      </c>
      <c r="R655" s="92" t="e">
        <f>VLOOKUP(L655,#REF!,4,0)</f>
        <v>#REF!</v>
      </c>
      <c r="S655" s="93" t="e">
        <f t="shared" si="63"/>
        <v>#REF!</v>
      </c>
      <c r="T655" s="93" t="e">
        <f t="shared" si="64"/>
        <v>#REF!</v>
      </c>
      <c r="U655" s="93" t="e">
        <f t="shared" si="65"/>
        <v>#REF!</v>
      </c>
      <c r="V655" s="93" t="e">
        <f t="shared" si="66"/>
        <v>#REF!</v>
      </c>
      <c r="W655" s="105"/>
      <c r="X655" s="243"/>
      <c r="Y655" s="105"/>
      <c r="Z655" s="243"/>
      <c r="AA655" s="105"/>
      <c r="AB655" s="105"/>
      <c r="AC655" s="243"/>
      <c r="AD655" s="105"/>
      <c r="AE655" s="105"/>
      <c r="AF655" s="106"/>
      <c r="AG655" s="107"/>
    </row>
    <row r="656" spans="1:35" s="31" customFormat="1" ht="17.25" customHeight="1">
      <c r="A656" s="267"/>
      <c r="B656" s="100" t="s">
        <v>147</v>
      </c>
      <c r="C656" s="102"/>
      <c r="D656" s="106"/>
      <c r="E656" s="235"/>
      <c r="F656" s="102"/>
      <c r="G656" s="102"/>
      <c r="H656" s="102"/>
      <c r="I656" s="102"/>
      <c r="J656" s="102"/>
      <c r="K656" s="267"/>
      <c r="L656" s="253"/>
      <c r="M656" s="249"/>
      <c r="N656" s="91" t="e">
        <f>M656*VLOOKUP($L656,#REF!,6,0)</f>
        <v>#REF!</v>
      </c>
      <c r="O656" s="90" t="e">
        <f t="shared" si="61"/>
        <v>#REF!</v>
      </c>
      <c r="P656" s="92" t="e">
        <f>VLOOKUP(L656,#REF!,3,0)</f>
        <v>#REF!</v>
      </c>
      <c r="Q656" s="93" t="e">
        <f t="shared" si="62"/>
        <v>#REF!</v>
      </c>
      <c r="R656" s="92" t="e">
        <f>VLOOKUP(L656,#REF!,4,0)</f>
        <v>#REF!</v>
      </c>
      <c r="S656" s="93" t="e">
        <f t="shared" si="63"/>
        <v>#REF!</v>
      </c>
      <c r="T656" s="93" t="e">
        <f t="shared" si="64"/>
        <v>#REF!</v>
      </c>
      <c r="U656" s="93" t="e">
        <f t="shared" si="65"/>
        <v>#REF!</v>
      </c>
      <c r="V656" s="93" t="e">
        <f t="shared" si="66"/>
        <v>#REF!</v>
      </c>
      <c r="W656" s="105"/>
      <c r="X656" s="243"/>
      <c r="Y656" s="105"/>
      <c r="Z656" s="243"/>
      <c r="AA656" s="105"/>
      <c r="AB656" s="105"/>
      <c r="AC656" s="243"/>
      <c r="AD656" s="105"/>
      <c r="AE656" s="105"/>
      <c r="AF656" s="106"/>
      <c r="AG656" s="107"/>
    </row>
    <row r="657" spans="1:33" s="31" customFormat="1" ht="17.25" customHeight="1">
      <c r="A657" s="267"/>
      <c r="B657" s="100" t="s">
        <v>147</v>
      </c>
      <c r="C657" s="102"/>
      <c r="D657" s="106"/>
      <c r="E657" s="235"/>
      <c r="F657" s="102"/>
      <c r="G657" s="102"/>
      <c r="H657" s="102"/>
      <c r="I657" s="102"/>
      <c r="J657" s="102"/>
      <c r="K657" s="267"/>
      <c r="L657" s="253"/>
      <c r="M657" s="249"/>
      <c r="N657" s="91" t="e">
        <f>M657*VLOOKUP($L657,#REF!,6,0)</f>
        <v>#REF!</v>
      </c>
      <c r="O657" s="90" t="e">
        <f t="shared" si="61"/>
        <v>#REF!</v>
      </c>
      <c r="P657" s="92" t="e">
        <f>VLOOKUP(L657,#REF!,3,0)</f>
        <v>#REF!</v>
      </c>
      <c r="Q657" s="93" t="e">
        <f t="shared" si="62"/>
        <v>#REF!</v>
      </c>
      <c r="R657" s="92" t="e">
        <f>VLOOKUP(L657,#REF!,4,0)</f>
        <v>#REF!</v>
      </c>
      <c r="S657" s="93" t="e">
        <f t="shared" si="63"/>
        <v>#REF!</v>
      </c>
      <c r="T657" s="93" t="e">
        <f t="shared" si="64"/>
        <v>#REF!</v>
      </c>
      <c r="U657" s="93" t="e">
        <f t="shared" si="65"/>
        <v>#REF!</v>
      </c>
      <c r="V657" s="93" t="e">
        <f t="shared" si="66"/>
        <v>#REF!</v>
      </c>
      <c r="W657" s="105"/>
      <c r="X657" s="243"/>
      <c r="Y657" s="105"/>
      <c r="Z657" s="243"/>
      <c r="AA657" s="105"/>
      <c r="AB657" s="105"/>
      <c r="AC657" s="243"/>
      <c r="AD657" s="105"/>
      <c r="AE657" s="105"/>
      <c r="AF657" s="106"/>
      <c r="AG657" s="107"/>
    </row>
    <row r="658" spans="1:33" s="31" customFormat="1" ht="17.25" customHeight="1">
      <c r="A658" s="267"/>
      <c r="B658" s="100" t="s">
        <v>147</v>
      </c>
      <c r="C658" s="102"/>
      <c r="D658" s="106"/>
      <c r="E658" s="235"/>
      <c r="F658" s="102"/>
      <c r="G658" s="102"/>
      <c r="H658" s="102"/>
      <c r="I658" s="102"/>
      <c r="J658" s="102"/>
      <c r="K658" s="267"/>
      <c r="L658" s="253"/>
      <c r="M658" s="249"/>
      <c r="N658" s="91" t="e">
        <f>M658*VLOOKUP($L658,#REF!,6,0)</f>
        <v>#REF!</v>
      </c>
      <c r="O658" s="90" t="e">
        <f t="shared" si="61"/>
        <v>#REF!</v>
      </c>
      <c r="P658" s="92" t="e">
        <f>VLOOKUP(L658,#REF!,3,0)</f>
        <v>#REF!</v>
      </c>
      <c r="Q658" s="93" t="e">
        <f t="shared" si="62"/>
        <v>#REF!</v>
      </c>
      <c r="R658" s="92" t="e">
        <f>VLOOKUP(L658,#REF!,4,0)</f>
        <v>#REF!</v>
      </c>
      <c r="S658" s="93" t="e">
        <f t="shared" si="63"/>
        <v>#REF!</v>
      </c>
      <c r="T658" s="93" t="e">
        <f t="shared" si="64"/>
        <v>#REF!</v>
      </c>
      <c r="U658" s="93" t="e">
        <f t="shared" si="65"/>
        <v>#REF!</v>
      </c>
      <c r="V658" s="93" t="e">
        <f t="shared" si="66"/>
        <v>#REF!</v>
      </c>
      <c r="W658" s="105"/>
      <c r="X658" s="243"/>
      <c r="Y658" s="105"/>
      <c r="Z658" s="243"/>
      <c r="AA658" s="105"/>
      <c r="AB658" s="105"/>
      <c r="AC658" s="243"/>
      <c r="AD658" s="105"/>
      <c r="AE658" s="105"/>
      <c r="AF658" s="106"/>
      <c r="AG658" s="107"/>
    </row>
    <row r="659" spans="1:33" s="31" customFormat="1" ht="17.25" customHeight="1">
      <c r="A659" s="267"/>
      <c r="B659" s="100" t="s">
        <v>147</v>
      </c>
      <c r="C659" s="102"/>
      <c r="D659" s="106"/>
      <c r="E659" s="235"/>
      <c r="F659" s="102"/>
      <c r="G659" s="102"/>
      <c r="H659" s="102"/>
      <c r="I659" s="102"/>
      <c r="J659" s="102"/>
      <c r="K659" s="267"/>
      <c r="L659" s="253"/>
      <c r="M659" s="249"/>
      <c r="N659" s="91" t="e">
        <f>M659*VLOOKUP($L659,#REF!,6,0)</f>
        <v>#REF!</v>
      </c>
      <c r="O659" s="90" t="e">
        <f t="shared" si="61"/>
        <v>#REF!</v>
      </c>
      <c r="P659" s="92" t="e">
        <f>VLOOKUP(L659,#REF!,3,0)</f>
        <v>#REF!</v>
      </c>
      <c r="Q659" s="93" t="e">
        <f t="shared" si="62"/>
        <v>#REF!</v>
      </c>
      <c r="R659" s="92" t="e">
        <f>VLOOKUP(L659,#REF!,4,0)</f>
        <v>#REF!</v>
      </c>
      <c r="S659" s="93" t="e">
        <f t="shared" si="63"/>
        <v>#REF!</v>
      </c>
      <c r="T659" s="93" t="e">
        <f t="shared" si="64"/>
        <v>#REF!</v>
      </c>
      <c r="U659" s="93" t="e">
        <f t="shared" si="65"/>
        <v>#REF!</v>
      </c>
      <c r="V659" s="93" t="e">
        <f t="shared" si="66"/>
        <v>#REF!</v>
      </c>
      <c r="W659" s="105"/>
      <c r="X659" s="243"/>
      <c r="Y659" s="105"/>
      <c r="Z659" s="243"/>
      <c r="AA659" s="105"/>
      <c r="AB659" s="105"/>
      <c r="AC659" s="243"/>
      <c r="AD659" s="105"/>
      <c r="AE659" s="105"/>
      <c r="AF659" s="106"/>
      <c r="AG659" s="107"/>
    </row>
    <row r="660" spans="1:33" s="31" customFormat="1" ht="17.25" customHeight="1">
      <c r="A660" s="267"/>
      <c r="B660" s="100" t="s">
        <v>147</v>
      </c>
      <c r="C660" s="102"/>
      <c r="D660" s="106"/>
      <c r="E660" s="235"/>
      <c r="F660" s="102"/>
      <c r="G660" s="102"/>
      <c r="H660" s="102"/>
      <c r="I660" s="102"/>
      <c r="J660" s="102"/>
      <c r="K660" s="267"/>
      <c r="L660" s="253"/>
      <c r="M660" s="249"/>
      <c r="N660" s="91" t="e">
        <f>M660*VLOOKUP($L660,#REF!,6,0)</f>
        <v>#REF!</v>
      </c>
      <c r="O660" s="90" t="e">
        <f t="shared" si="61"/>
        <v>#REF!</v>
      </c>
      <c r="P660" s="92" t="e">
        <f>VLOOKUP(L660,#REF!,3,0)</f>
        <v>#REF!</v>
      </c>
      <c r="Q660" s="93" t="e">
        <f t="shared" si="62"/>
        <v>#REF!</v>
      </c>
      <c r="R660" s="92" t="e">
        <f>VLOOKUP(L660,#REF!,4,0)</f>
        <v>#REF!</v>
      </c>
      <c r="S660" s="93" t="e">
        <f t="shared" si="63"/>
        <v>#REF!</v>
      </c>
      <c r="T660" s="93" t="e">
        <f t="shared" si="64"/>
        <v>#REF!</v>
      </c>
      <c r="U660" s="93" t="e">
        <f t="shared" si="65"/>
        <v>#REF!</v>
      </c>
      <c r="V660" s="93" t="e">
        <f t="shared" si="66"/>
        <v>#REF!</v>
      </c>
      <c r="W660" s="105"/>
      <c r="X660" s="243"/>
      <c r="Y660" s="105"/>
      <c r="Z660" s="243"/>
      <c r="AA660" s="105"/>
      <c r="AB660" s="105"/>
      <c r="AC660" s="243"/>
      <c r="AD660" s="105"/>
      <c r="AE660" s="105"/>
      <c r="AF660" s="106"/>
      <c r="AG660" s="107"/>
    </row>
    <row r="661" spans="1:33" s="31" customFormat="1" ht="17.25" customHeight="1">
      <c r="A661" s="267"/>
      <c r="B661" s="100" t="s">
        <v>147</v>
      </c>
      <c r="C661" s="102"/>
      <c r="D661" s="106"/>
      <c r="E661" s="235"/>
      <c r="F661" s="102"/>
      <c r="G661" s="102"/>
      <c r="H661" s="102"/>
      <c r="I661" s="102"/>
      <c r="J661" s="102"/>
      <c r="K661" s="267"/>
      <c r="L661" s="253"/>
      <c r="M661" s="249"/>
      <c r="N661" s="91" t="e">
        <f>M661*VLOOKUP($L661,#REF!,6,0)</f>
        <v>#REF!</v>
      </c>
      <c r="O661" s="90" t="e">
        <f t="shared" si="61"/>
        <v>#REF!</v>
      </c>
      <c r="P661" s="92" t="e">
        <f>VLOOKUP(L661,#REF!,3,0)</f>
        <v>#REF!</v>
      </c>
      <c r="Q661" s="93" t="e">
        <f t="shared" si="62"/>
        <v>#REF!</v>
      </c>
      <c r="R661" s="92" t="e">
        <f>VLOOKUP(L661,#REF!,4,0)</f>
        <v>#REF!</v>
      </c>
      <c r="S661" s="93" t="e">
        <f t="shared" si="63"/>
        <v>#REF!</v>
      </c>
      <c r="T661" s="93" t="e">
        <f t="shared" si="64"/>
        <v>#REF!</v>
      </c>
      <c r="U661" s="93" t="e">
        <f t="shared" si="65"/>
        <v>#REF!</v>
      </c>
      <c r="V661" s="93" t="e">
        <f t="shared" si="66"/>
        <v>#REF!</v>
      </c>
      <c r="W661" s="105"/>
      <c r="X661" s="243"/>
      <c r="Y661" s="105"/>
      <c r="Z661" s="243"/>
      <c r="AA661" s="105"/>
      <c r="AB661" s="105"/>
      <c r="AC661" s="243"/>
      <c r="AD661" s="105"/>
      <c r="AE661" s="105"/>
      <c r="AF661" s="106"/>
      <c r="AG661" s="107"/>
    </row>
    <row r="662" spans="1:33" s="31" customFormat="1" ht="17.25" customHeight="1">
      <c r="A662" s="267"/>
      <c r="B662" s="100" t="s">
        <v>147</v>
      </c>
      <c r="C662" s="102"/>
      <c r="D662" s="106"/>
      <c r="E662" s="235"/>
      <c r="F662" s="102"/>
      <c r="G662" s="102"/>
      <c r="H662" s="102"/>
      <c r="I662" s="102"/>
      <c r="J662" s="102"/>
      <c r="K662" s="267"/>
      <c r="L662" s="253"/>
      <c r="M662" s="249"/>
      <c r="N662" s="91" t="e">
        <f>M662*VLOOKUP($L662,#REF!,6,0)</f>
        <v>#REF!</v>
      </c>
      <c r="O662" s="90" t="e">
        <f t="shared" si="61"/>
        <v>#REF!</v>
      </c>
      <c r="P662" s="92" t="e">
        <f>VLOOKUP(L662,#REF!,3,0)</f>
        <v>#REF!</v>
      </c>
      <c r="Q662" s="93" t="e">
        <f t="shared" si="62"/>
        <v>#REF!</v>
      </c>
      <c r="R662" s="92" t="e">
        <f>VLOOKUP(L662,#REF!,4,0)</f>
        <v>#REF!</v>
      </c>
      <c r="S662" s="93" t="e">
        <f t="shared" si="63"/>
        <v>#REF!</v>
      </c>
      <c r="T662" s="93" t="e">
        <f t="shared" si="64"/>
        <v>#REF!</v>
      </c>
      <c r="U662" s="93" t="e">
        <f t="shared" si="65"/>
        <v>#REF!</v>
      </c>
      <c r="V662" s="93" t="e">
        <f t="shared" si="66"/>
        <v>#REF!</v>
      </c>
      <c r="W662" s="105"/>
      <c r="X662" s="243"/>
      <c r="Y662" s="105"/>
      <c r="Z662" s="243"/>
      <c r="AA662" s="105"/>
      <c r="AB662" s="105"/>
      <c r="AC662" s="243"/>
      <c r="AD662" s="105"/>
      <c r="AE662" s="105"/>
      <c r="AF662" s="106"/>
      <c r="AG662" s="107"/>
    </row>
    <row r="663" spans="1:33" s="31" customFormat="1" ht="17.25" customHeight="1">
      <c r="A663" s="267"/>
      <c r="B663" s="100" t="s">
        <v>147</v>
      </c>
      <c r="C663" s="102"/>
      <c r="D663" s="106"/>
      <c r="E663" s="235"/>
      <c r="F663" s="102"/>
      <c r="G663" s="102"/>
      <c r="H663" s="102"/>
      <c r="I663" s="102"/>
      <c r="J663" s="102"/>
      <c r="K663" s="267"/>
      <c r="L663" s="253"/>
      <c r="M663" s="249"/>
      <c r="N663" s="91" t="e">
        <f>M663*VLOOKUP($L663,#REF!,6,0)</f>
        <v>#REF!</v>
      </c>
      <c r="O663" s="90" t="e">
        <f t="shared" si="61"/>
        <v>#REF!</v>
      </c>
      <c r="P663" s="92" t="e">
        <f>VLOOKUP(L663,#REF!,3,0)</f>
        <v>#REF!</v>
      </c>
      <c r="Q663" s="93" t="e">
        <f t="shared" si="62"/>
        <v>#REF!</v>
      </c>
      <c r="R663" s="92" t="e">
        <f>VLOOKUP(L663,#REF!,4,0)</f>
        <v>#REF!</v>
      </c>
      <c r="S663" s="93" t="e">
        <f t="shared" si="63"/>
        <v>#REF!</v>
      </c>
      <c r="T663" s="93" t="e">
        <f t="shared" si="64"/>
        <v>#REF!</v>
      </c>
      <c r="U663" s="93" t="e">
        <f t="shared" si="65"/>
        <v>#REF!</v>
      </c>
      <c r="V663" s="93" t="e">
        <f t="shared" si="66"/>
        <v>#REF!</v>
      </c>
      <c r="W663" s="105"/>
      <c r="X663" s="243"/>
      <c r="Y663" s="105"/>
      <c r="Z663" s="243"/>
      <c r="AA663" s="105"/>
      <c r="AB663" s="105"/>
      <c r="AC663" s="243"/>
      <c r="AD663" s="105"/>
      <c r="AE663" s="105"/>
      <c r="AF663" s="106"/>
      <c r="AG663" s="107"/>
    </row>
    <row r="664" spans="1:33" s="31" customFormat="1" ht="17.25" customHeight="1">
      <c r="A664" s="267"/>
      <c r="B664" s="100" t="s">
        <v>147</v>
      </c>
      <c r="C664" s="102"/>
      <c r="D664" s="106"/>
      <c r="E664" s="235"/>
      <c r="F664" s="102"/>
      <c r="G664" s="102"/>
      <c r="H664" s="102"/>
      <c r="I664" s="102"/>
      <c r="J664" s="102"/>
      <c r="K664" s="267"/>
      <c r="L664" s="253"/>
      <c r="M664" s="249"/>
      <c r="N664" s="91" t="e">
        <f>M664*VLOOKUP($L664,#REF!,6,0)</f>
        <v>#REF!</v>
      </c>
      <c r="O664" s="90" t="e">
        <f t="shared" si="61"/>
        <v>#REF!</v>
      </c>
      <c r="P664" s="92" t="e">
        <f>VLOOKUP(L664,#REF!,3,0)</f>
        <v>#REF!</v>
      </c>
      <c r="Q664" s="93" t="e">
        <f t="shared" si="62"/>
        <v>#REF!</v>
      </c>
      <c r="R664" s="92" t="e">
        <f>VLOOKUP(L664,#REF!,4,0)</f>
        <v>#REF!</v>
      </c>
      <c r="S664" s="93" t="e">
        <f t="shared" si="63"/>
        <v>#REF!</v>
      </c>
      <c r="T664" s="93" t="e">
        <f t="shared" si="64"/>
        <v>#REF!</v>
      </c>
      <c r="U664" s="93" t="e">
        <f t="shared" si="65"/>
        <v>#REF!</v>
      </c>
      <c r="V664" s="93" t="e">
        <f t="shared" si="66"/>
        <v>#REF!</v>
      </c>
      <c r="W664" s="105"/>
      <c r="X664" s="243"/>
      <c r="Y664" s="105"/>
      <c r="Z664" s="243"/>
      <c r="AA664" s="105"/>
      <c r="AB664" s="105"/>
      <c r="AC664" s="243"/>
      <c r="AD664" s="105"/>
      <c r="AE664" s="105"/>
      <c r="AF664" s="106"/>
      <c r="AG664" s="107"/>
    </row>
    <row r="665" spans="1:33" s="31" customFormat="1" ht="17.25" customHeight="1">
      <c r="A665" s="267"/>
      <c r="B665" s="100" t="s">
        <v>147</v>
      </c>
      <c r="C665" s="102"/>
      <c r="D665" s="106"/>
      <c r="E665" s="235"/>
      <c r="F665" s="102"/>
      <c r="G665" s="102"/>
      <c r="H665" s="102"/>
      <c r="I665" s="102"/>
      <c r="J665" s="102"/>
      <c r="K665" s="267"/>
      <c r="L665" s="253"/>
      <c r="M665" s="249"/>
      <c r="N665" s="91" t="e">
        <f>M665*VLOOKUP($L665,#REF!,6,0)</f>
        <v>#REF!</v>
      </c>
      <c r="O665" s="90" t="e">
        <f t="shared" si="61"/>
        <v>#REF!</v>
      </c>
      <c r="P665" s="92" t="e">
        <f>VLOOKUP(L665,#REF!,3,0)</f>
        <v>#REF!</v>
      </c>
      <c r="Q665" s="93" t="e">
        <f t="shared" si="62"/>
        <v>#REF!</v>
      </c>
      <c r="R665" s="92" t="e">
        <f>VLOOKUP(L665,#REF!,4,0)</f>
        <v>#REF!</v>
      </c>
      <c r="S665" s="93" t="e">
        <f t="shared" si="63"/>
        <v>#REF!</v>
      </c>
      <c r="T665" s="93" t="e">
        <f t="shared" si="64"/>
        <v>#REF!</v>
      </c>
      <c r="U665" s="93" t="e">
        <f t="shared" si="65"/>
        <v>#REF!</v>
      </c>
      <c r="V665" s="93" t="e">
        <f t="shared" si="66"/>
        <v>#REF!</v>
      </c>
      <c r="W665" s="105"/>
      <c r="X665" s="243"/>
      <c r="Y665" s="105"/>
      <c r="Z665" s="243"/>
      <c r="AA665" s="105"/>
      <c r="AB665" s="105"/>
      <c r="AC665" s="243"/>
      <c r="AD665" s="105"/>
      <c r="AE665" s="105"/>
      <c r="AF665" s="106"/>
      <c r="AG665" s="107"/>
    </row>
    <row r="666" spans="1:33" s="31" customFormat="1" ht="17.25" customHeight="1">
      <c r="A666" s="267"/>
      <c r="B666" s="100" t="s">
        <v>147</v>
      </c>
      <c r="C666" s="102"/>
      <c r="D666" s="106"/>
      <c r="E666" s="235"/>
      <c r="F666" s="102"/>
      <c r="G666" s="102"/>
      <c r="H666" s="102"/>
      <c r="I666" s="102"/>
      <c r="J666" s="102"/>
      <c r="K666" s="267"/>
      <c r="L666" s="253"/>
      <c r="M666" s="249"/>
      <c r="N666" s="91" t="e">
        <f>M666*VLOOKUP($L666,#REF!,6,0)</f>
        <v>#REF!</v>
      </c>
      <c r="O666" s="90" t="e">
        <f t="shared" si="61"/>
        <v>#REF!</v>
      </c>
      <c r="P666" s="92" t="e">
        <f>VLOOKUP(L666,#REF!,3,0)</f>
        <v>#REF!</v>
      </c>
      <c r="Q666" s="93" t="e">
        <f t="shared" si="62"/>
        <v>#REF!</v>
      </c>
      <c r="R666" s="92" t="e">
        <f>VLOOKUP(L666,#REF!,4,0)</f>
        <v>#REF!</v>
      </c>
      <c r="S666" s="93" t="e">
        <f t="shared" si="63"/>
        <v>#REF!</v>
      </c>
      <c r="T666" s="93" t="e">
        <f t="shared" si="64"/>
        <v>#REF!</v>
      </c>
      <c r="U666" s="93" t="e">
        <f t="shared" si="65"/>
        <v>#REF!</v>
      </c>
      <c r="V666" s="93" t="e">
        <f t="shared" si="66"/>
        <v>#REF!</v>
      </c>
      <c r="W666" s="105"/>
      <c r="X666" s="243"/>
      <c r="Y666" s="105"/>
      <c r="Z666" s="243"/>
      <c r="AA666" s="105"/>
      <c r="AB666" s="105"/>
      <c r="AC666" s="243"/>
      <c r="AD666" s="105"/>
      <c r="AE666" s="105"/>
      <c r="AF666" s="106"/>
      <c r="AG666" s="107"/>
    </row>
    <row r="667" spans="1:33" s="31" customFormat="1" ht="17.25" customHeight="1">
      <c r="A667" s="267"/>
      <c r="B667" s="100" t="s">
        <v>147</v>
      </c>
      <c r="C667" s="102"/>
      <c r="D667" s="106"/>
      <c r="E667" s="235"/>
      <c r="F667" s="102"/>
      <c r="G667" s="102"/>
      <c r="H667" s="102"/>
      <c r="I667" s="102"/>
      <c r="J667" s="102"/>
      <c r="K667" s="267"/>
      <c r="L667" s="253"/>
      <c r="M667" s="249"/>
      <c r="N667" s="91" t="e">
        <f>M667*VLOOKUP($L667,#REF!,6,0)</f>
        <v>#REF!</v>
      </c>
      <c r="O667" s="90" t="e">
        <f t="shared" si="61"/>
        <v>#REF!</v>
      </c>
      <c r="P667" s="92" t="e">
        <f>VLOOKUP(L667,#REF!,3,0)</f>
        <v>#REF!</v>
      </c>
      <c r="Q667" s="93" t="e">
        <f t="shared" si="62"/>
        <v>#REF!</v>
      </c>
      <c r="R667" s="92" t="e">
        <f>VLOOKUP(L667,#REF!,4,0)</f>
        <v>#REF!</v>
      </c>
      <c r="S667" s="93" t="e">
        <f t="shared" si="63"/>
        <v>#REF!</v>
      </c>
      <c r="T667" s="93" t="e">
        <f t="shared" si="64"/>
        <v>#REF!</v>
      </c>
      <c r="U667" s="93" t="e">
        <f t="shared" si="65"/>
        <v>#REF!</v>
      </c>
      <c r="V667" s="93" t="e">
        <f t="shared" si="66"/>
        <v>#REF!</v>
      </c>
      <c r="W667" s="105"/>
      <c r="X667" s="243"/>
      <c r="Y667" s="105"/>
      <c r="Z667" s="243"/>
      <c r="AA667" s="105"/>
      <c r="AB667" s="105"/>
      <c r="AC667" s="243"/>
      <c r="AD667" s="105"/>
      <c r="AE667" s="105"/>
      <c r="AF667" s="106"/>
      <c r="AG667" s="107"/>
    </row>
    <row r="668" spans="1:33" s="31" customFormat="1" ht="17.25" customHeight="1">
      <c r="A668" s="267"/>
      <c r="B668" s="100" t="s">
        <v>147</v>
      </c>
      <c r="C668" s="102"/>
      <c r="D668" s="106"/>
      <c r="E668" s="235"/>
      <c r="F668" s="102"/>
      <c r="G668" s="102"/>
      <c r="H668" s="102"/>
      <c r="I668" s="102"/>
      <c r="J668" s="102"/>
      <c r="K668" s="267"/>
      <c r="L668" s="106"/>
      <c r="M668" s="249"/>
      <c r="N668" s="91" t="e">
        <f>M668*VLOOKUP($L668,#REF!,6,0)</f>
        <v>#REF!</v>
      </c>
      <c r="O668" s="90" t="e">
        <f t="shared" si="61"/>
        <v>#REF!</v>
      </c>
      <c r="P668" s="92" t="e">
        <f>VLOOKUP(L668,#REF!,3,0)</f>
        <v>#REF!</v>
      </c>
      <c r="Q668" s="93" t="e">
        <f t="shared" si="62"/>
        <v>#REF!</v>
      </c>
      <c r="R668" s="92" t="e">
        <f>VLOOKUP(L668,#REF!,4,0)</f>
        <v>#REF!</v>
      </c>
      <c r="S668" s="93" t="e">
        <f t="shared" si="63"/>
        <v>#REF!</v>
      </c>
      <c r="T668" s="93" t="e">
        <f t="shared" si="64"/>
        <v>#REF!</v>
      </c>
      <c r="U668" s="93" t="e">
        <f t="shared" si="65"/>
        <v>#REF!</v>
      </c>
      <c r="V668" s="93" t="e">
        <f t="shared" si="66"/>
        <v>#REF!</v>
      </c>
      <c r="W668" s="105"/>
      <c r="X668" s="243"/>
      <c r="Y668" s="105"/>
      <c r="Z668" s="243"/>
      <c r="AA668" s="105"/>
      <c r="AB668" s="105"/>
      <c r="AC668" s="243"/>
      <c r="AD668" s="105"/>
      <c r="AE668" s="105"/>
      <c r="AF668" s="106"/>
      <c r="AG668" s="107"/>
    </row>
    <row r="669" spans="1:33" s="31" customFormat="1" ht="17.25" customHeight="1">
      <c r="A669" s="267"/>
      <c r="B669" s="100" t="s">
        <v>147</v>
      </c>
      <c r="C669" s="102"/>
      <c r="D669" s="106"/>
      <c r="E669" s="235"/>
      <c r="F669" s="102"/>
      <c r="G669" s="102"/>
      <c r="H669" s="102"/>
      <c r="I669" s="102"/>
      <c r="J669" s="102"/>
      <c r="K669" s="267"/>
      <c r="L669" s="106"/>
      <c r="M669" s="249"/>
      <c r="N669" s="91" t="e">
        <f>M669*VLOOKUP($L669,#REF!,6,0)</f>
        <v>#REF!</v>
      </c>
      <c r="O669" s="90" t="e">
        <f t="shared" si="61"/>
        <v>#REF!</v>
      </c>
      <c r="P669" s="92" t="e">
        <f>VLOOKUP(L669,#REF!,3,0)</f>
        <v>#REF!</v>
      </c>
      <c r="Q669" s="93" t="e">
        <f t="shared" si="62"/>
        <v>#REF!</v>
      </c>
      <c r="R669" s="92" t="e">
        <f>VLOOKUP(L669,#REF!,4,0)</f>
        <v>#REF!</v>
      </c>
      <c r="S669" s="93" t="e">
        <f t="shared" si="63"/>
        <v>#REF!</v>
      </c>
      <c r="T669" s="93" t="e">
        <f t="shared" si="64"/>
        <v>#REF!</v>
      </c>
      <c r="U669" s="93" t="e">
        <f t="shared" si="65"/>
        <v>#REF!</v>
      </c>
      <c r="V669" s="93" t="e">
        <f t="shared" si="66"/>
        <v>#REF!</v>
      </c>
      <c r="W669" s="105"/>
      <c r="X669" s="246"/>
      <c r="Y669" s="105"/>
      <c r="Z669" s="243"/>
      <c r="AA669" s="246"/>
      <c r="AB669" s="246"/>
      <c r="AC669" s="243"/>
      <c r="AD669" s="105"/>
      <c r="AE669" s="105"/>
      <c r="AF669" s="106"/>
      <c r="AG669" s="107"/>
    </row>
    <row r="670" spans="1:33" s="31" customFormat="1" ht="17.25" customHeight="1">
      <c r="A670" s="267"/>
      <c r="B670" s="100" t="s">
        <v>147</v>
      </c>
      <c r="C670" s="102"/>
      <c r="D670" s="106"/>
      <c r="E670" s="235"/>
      <c r="F670" s="102"/>
      <c r="G670" s="102"/>
      <c r="H670" s="102"/>
      <c r="I670" s="102"/>
      <c r="J670" s="102"/>
      <c r="K670" s="267"/>
      <c r="L670" s="106"/>
      <c r="M670" s="249"/>
      <c r="N670" s="91" t="e">
        <f>M670*VLOOKUP($L670,#REF!,6,0)</f>
        <v>#REF!</v>
      </c>
      <c r="O670" s="90" t="e">
        <f t="shared" si="61"/>
        <v>#REF!</v>
      </c>
      <c r="P670" s="92" t="e">
        <f>VLOOKUP(L670,#REF!,3,0)</f>
        <v>#REF!</v>
      </c>
      <c r="Q670" s="93" t="e">
        <f t="shared" si="62"/>
        <v>#REF!</v>
      </c>
      <c r="R670" s="92" t="e">
        <f>VLOOKUP(L670,#REF!,4,0)</f>
        <v>#REF!</v>
      </c>
      <c r="S670" s="93" t="e">
        <f t="shared" si="63"/>
        <v>#REF!</v>
      </c>
      <c r="T670" s="93" t="e">
        <f t="shared" si="64"/>
        <v>#REF!</v>
      </c>
      <c r="U670" s="93" t="e">
        <f t="shared" si="65"/>
        <v>#REF!</v>
      </c>
      <c r="V670" s="93" t="e">
        <f t="shared" si="66"/>
        <v>#REF!</v>
      </c>
      <c r="W670" s="105"/>
      <c r="X670" s="246"/>
      <c r="Y670" s="105"/>
      <c r="Z670" s="243"/>
      <c r="AA670" s="246"/>
      <c r="AB670" s="246"/>
      <c r="AC670" s="243"/>
      <c r="AD670" s="105"/>
      <c r="AE670" s="105"/>
      <c r="AF670" s="106"/>
      <c r="AG670" s="107"/>
    </row>
    <row r="671" spans="1:33" s="31" customFormat="1" ht="17.25" customHeight="1">
      <c r="A671" s="267"/>
      <c r="B671" s="100" t="s">
        <v>147</v>
      </c>
      <c r="C671" s="102"/>
      <c r="D671" s="106"/>
      <c r="E671" s="235"/>
      <c r="F671" s="102"/>
      <c r="G671" s="102"/>
      <c r="H671" s="102"/>
      <c r="I671" s="102"/>
      <c r="J671" s="102"/>
      <c r="K671" s="267"/>
      <c r="L671" s="106"/>
      <c r="M671" s="249"/>
      <c r="N671" s="91" t="e">
        <f>M671*VLOOKUP($L671,#REF!,6,0)</f>
        <v>#REF!</v>
      </c>
      <c r="O671" s="90" t="e">
        <f t="shared" si="61"/>
        <v>#REF!</v>
      </c>
      <c r="P671" s="92" t="e">
        <f>VLOOKUP(L671,#REF!,3,0)</f>
        <v>#REF!</v>
      </c>
      <c r="Q671" s="93" t="e">
        <f t="shared" si="62"/>
        <v>#REF!</v>
      </c>
      <c r="R671" s="92" t="e">
        <f>VLOOKUP(L671,#REF!,4,0)</f>
        <v>#REF!</v>
      </c>
      <c r="S671" s="93" t="e">
        <f t="shared" si="63"/>
        <v>#REF!</v>
      </c>
      <c r="T671" s="93" t="e">
        <f t="shared" si="64"/>
        <v>#REF!</v>
      </c>
      <c r="U671" s="93" t="e">
        <f t="shared" si="65"/>
        <v>#REF!</v>
      </c>
      <c r="V671" s="93" t="e">
        <f t="shared" si="66"/>
        <v>#REF!</v>
      </c>
      <c r="W671" s="105"/>
      <c r="X671" s="246"/>
      <c r="Y671" s="105"/>
      <c r="Z671" s="243"/>
      <c r="AA671" s="246"/>
      <c r="AB671" s="246"/>
      <c r="AC671" s="243"/>
      <c r="AD671" s="105"/>
      <c r="AE671" s="105"/>
      <c r="AF671" s="106"/>
      <c r="AG671" s="107"/>
    </row>
    <row r="672" spans="1:33" s="31" customFormat="1" ht="17.25" customHeight="1">
      <c r="A672" s="267"/>
      <c r="B672" s="100" t="s">
        <v>147</v>
      </c>
      <c r="C672" s="102"/>
      <c r="D672" s="106"/>
      <c r="E672" s="235"/>
      <c r="F672" s="102"/>
      <c r="G672" s="102"/>
      <c r="H672" s="102"/>
      <c r="I672" s="102"/>
      <c r="J672" s="102"/>
      <c r="K672" s="267"/>
      <c r="L672" s="106"/>
      <c r="M672" s="249"/>
      <c r="N672" s="91" t="e">
        <f>M672*VLOOKUP($L672,#REF!,6,0)</f>
        <v>#REF!</v>
      </c>
      <c r="O672" s="90" t="e">
        <f t="shared" si="61"/>
        <v>#REF!</v>
      </c>
      <c r="P672" s="92" t="e">
        <f>VLOOKUP(L672,#REF!,3,0)</f>
        <v>#REF!</v>
      </c>
      <c r="Q672" s="93" t="e">
        <f t="shared" si="62"/>
        <v>#REF!</v>
      </c>
      <c r="R672" s="92" t="e">
        <f>VLOOKUP(L672,#REF!,4,0)</f>
        <v>#REF!</v>
      </c>
      <c r="S672" s="93" t="e">
        <f t="shared" si="63"/>
        <v>#REF!</v>
      </c>
      <c r="T672" s="93" t="e">
        <f t="shared" si="64"/>
        <v>#REF!</v>
      </c>
      <c r="U672" s="93" t="e">
        <f t="shared" si="65"/>
        <v>#REF!</v>
      </c>
      <c r="V672" s="93" t="e">
        <f t="shared" si="66"/>
        <v>#REF!</v>
      </c>
      <c r="W672" s="105"/>
      <c r="X672" s="246"/>
      <c r="Y672" s="105"/>
      <c r="Z672" s="243"/>
      <c r="AA672" s="246"/>
      <c r="AB672" s="246"/>
      <c r="AC672" s="243"/>
      <c r="AD672" s="105"/>
      <c r="AE672" s="105"/>
      <c r="AF672" s="106"/>
      <c r="AG672" s="107"/>
    </row>
    <row r="673" spans="1:33" s="31" customFormat="1" ht="17.25" customHeight="1">
      <c r="A673" s="267"/>
      <c r="B673" s="100" t="s">
        <v>147</v>
      </c>
      <c r="C673" s="102"/>
      <c r="D673" s="106"/>
      <c r="E673" s="235"/>
      <c r="F673" s="102"/>
      <c r="G673" s="102"/>
      <c r="H673" s="102"/>
      <c r="I673" s="102"/>
      <c r="J673" s="102"/>
      <c r="K673" s="267"/>
      <c r="L673" s="106"/>
      <c r="M673" s="249"/>
      <c r="N673" s="91" t="e">
        <f>M673*VLOOKUP($L673,#REF!,6,0)</f>
        <v>#REF!</v>
      </c>
      <c r="O673" s="90" t="e">
        <f t="shared" si="61"/>
        <v>#REF!</v>
      </c>
      <c r="P673" s="92" t="e">
        <f>VLOOKUP(L673,#REF!,3,0)</f>
        <v>#REF!</v>
      </c>
      <c r="Q673" s="93" t="e">
        <f t="shared" si="62"/>
        <v>#REF!</v>
      </c>
      <c r="R673" s="92" t="e">
        <f>VLOOKUP(L673,#REF!,4,0)</f>
        <v>#REF!</v>
      </c>
      <c r="S673" s="93" t="e">
        <f t="shared" si="63"/>
        <v>#REF!</v>
      </c>
      <c r="T673" s="93" t="e">
        <f t="shared" si="64"/>
        <v>#REF!</v>
      </c>
      <c r="U673" s="93" t="e">
        <f t="shared" si="65"/>
        <v>#REF!</v>
      </c>
      <c r="V673" s="93" t="e">
        <f t="shared" si="66"/>
        <v>#REF!</v>
      </c>
      <c r="W673" s="105"/>
      <c r="X673" s="246"/>
      <c r="Y673" s="105"/>
      <c r="Z673" s="243"/>
      <c r="AA673" s="246"/>
      <c r="AB673" s="246"/>
      <c r="AC673" s="243"/>
      <c r="AD673" s="105"/>
      <c r="AE673" s="105"/>
      <c r="AF673" s="106"/>
      <c r="AG673" s="107"/>
    </row>
    <row r="674" spans="1:33" s="31" customFormat="1" ht="17.25" customHeight="1">
      <c r="A674" s="267"/>
      <c r="B674" s="100" t="s">
        <v>147</v>
      </c>
      <c r="C674" s="102"/>
      <c r="D674" s="106"/>
      <c r="E674" s="235"/>
      <c r="F674" s="102"/>
      <c r="G674" s="102"/>
      <c r="H674" s="102"/>
      <c r="I674" s="102"/>
      <c r="J674" s="102"/>
      <c r="K674" s="267"/>
      <c r="L674" s="106"/>
      <c r="M674" s="249"/>
      <c r="N674" s="91" t="e">
        <f>M674*VLOOKUP($L674,#REF!,6,0)</f>
        <v>#REF!</v>
      </c>
      <c r="O674" s="90" t="e">
        <f t="shared" si="61"/>
        <v>#REF!</v>
      </c>
      <c r="P674" s="92" t="e">
        <f>VLOOKUP(L674,#REF!,3,0)</f>
        <v>#REF!</v>
      </c>
      <c r="Q674" s="93" t="e">
        <f t="shared" si="62"/>
        <v>#REF!</v>
      </c>
      <c r="R674" s="92" t="e">
        <f>VLOOKUP(L674,#REF!,4,0)</f>
        <v>#REF!</v>
      </c>
      <c r="S674" s="93" t="e">
        <f t="shared" si="63"/>
        <v>#REF!</v>
      </c>
      <c r="T674" s="93" t="e">
        <f t="shared" si="64"/>
        <v>#REF!</v>
      </c>
      <c r="U674" s="93" t="e">
        <f t="shared" si="65"/>
        <v>#REF!</v>
      </c>
      <c r="V674" s="93" t="e">
        <f t="shared" si="66"/>
        <v>#REF!</v>
      </c>
      <c r="W674" s="105"/>
      <c r="X674" s="246"/>
      <c r="Y674" s="105"/>
      <c r="Z674" s="243"/>
      <c r="AA674" s="246"/>
      <c r="AB674" s="246"/>
      <c r="AC674" s="243"/>
      <c r="AD674" s="105"/>
      <c r="AE674" s="105"/>
      <c r="AF674" s="106"/>
      <c r="AG674" s="107"/>
    </row>
    <row r="675" spans="1:33" s="31" customFormat="1" ht="17.25" customHeight="1">
      <c r="A675" s="267"/>
      <c r="B675" s="100" t="s">
        <v>147</v>
      </c>
      <c r="C675" s="102"/>
      <c r="D675" s="106"/>
      <c r="E675" s="235"/>
      <c r="F675" s="102"/>
      <c r="G675" s="102"/>
      <c r="H675" s="102"/>
      <c r="I675" s="102"/>
      <c r="J675" s="102"/>
      <c r="K675" s="267"/>
      <c r="L675" s="106"/>
      <c r="M675" s="249"/>
      <c r="N675" s="91" t="e">
        <f>M675*VLOOKUP($L675,#REF!,6,0)</f>
        <v>#REF!</v>
      </c>
      <c r="O675" s="90" t="e">
        <f t="shared" si="61"/>
        <v>#REF!</v>
      </c>
      <c r="P675" s="92" t="e">
        <f>VLOOKUP(L675,#REF!,3,0)</f>
        <v>#REF!</v>
      </c>
      <c r="Q675" s="93" t="e">
        <f t="shared" si="62"/>
        <v>#REF!</v>
      </c>
      <c r="R675" s="92" t="e">
        <f>VLOOKUP(L675,#REF!,4,0)</f>
        <v>#REF!</v>
      </c>
      <c r="S675" s="93" t="e">
        <f t="shared" si="63"/>
        <v>#REF!</v>
      </c>
      <c r="T675" s="93" t="e">
        <f t="shared" si="64"/>
        <v>#REF!</v>
      </c>
      <c r="U675" s="93" t="e">
        <f t="shared" si="65"/>
        <v>#REF!</v>
      </c>
      <c r="V675" s="93" t="e">
        <f t="shared" si="66"/>
        <v>#REF!</v>
      </c>
      <c r="W675" s="105"/>
      <c r="X675" s="246"/>
      <c r="Y675" s="105"/>
      <c r="Z675" s="243"/>
      <c r="AA675" s="246"/>
      <c r="AB675" s="246"/>
      <c r="AC675" s="243"/>
      <c r="AD675" s="105"/>
      <c r="AE675" s="105"/>
      <c r="AF675" s="106"/>
      <c r="AG675" s="107"/>
    </row>
    <row r="676" spans="1:33" s="31" customFormat="1" ht="17.25" customHeight="1">
      <c r="A676" s="267"/>
      <c r="B676" s="100" t="s">
        <v>147</v>
      </c>
      <c r="C676" s="102"/>
      <c r="D676" s="106"/>
      <c r="E676" s="235"/>
      <c r="F676" s="102"/>
      <c r="G676" s="102"/>
      <c r="H676" s="102"/>
      <c r="I676" s="102"/>
      <c r="J676" s="102"/>
      <c r="K676" s="267"/>
      <c r="L676" s="106"/>
      <c r="M676" s="249"/>
      <c r="N676" s="91" t="e">
        <f>M676*VLOOKUP($L676,#REF!,6,0)</f>
        <v>#REF!</v>
      </c>
      <c r="O676" s="90" t="e">
        <f t="shared" si="61"/>
        <v>#REF!</v>
      </c>
      <c r="P676" s="92" t="e">
        <f>VLOOKUP(L676,#REF!,3,0)</f>
        <v>#REF!</v>
      </c>
      <c r="Q676" s="93" t="e">
        <f t="shared" si="62"/>
        <v>#REF!</v>
      </c>
      <c r="R676" s="92" t="e">
        <f>VLOOKUP(L676,#REF!,4,0)</f>
        <v>#REF!</v>
      </c>
      <c r="S676" s="93" t="e">
        <f t="shared" si="63"/>
        <v>#REF!</v>
      </c>
      <c r="T676" s="93" t="e">
        <f t="shared" si="64"/>
        <v>#REF!</v>
      </c>
      <c r="U676" s="93" t="e">
        <f t="shared" si="65"/>
        <v>#REF!</v>
      </c>
      <c r="V676" s="93" t="e">
        <f t="shared" si="66"/>
        <v>#REF!</v>
      </c>
      <c r="W676" s="105"/>
      <c r="X676" s="246"/>
      <c r="Y676" s="105"/>
      <c r="Z676" s="243"/>
      <c r="AA676" s="246"/>
      <c r="AB676" s="246"/>
      <c r="AC676" s="243"/>
      <c r="AD676" s="105"/>
      <c r="AE676" s="105"/>
      <c r="AF676" s="106"/>
      <c r="AG676" s="107"/>
    </row>
    <row r="677" spans="1:33" s="31" customFormat="1" ht="17.25" customHeight="1">
      <c r="A677" s="267"/>
      <c r="B677" s="100" t="s">
        <v>147</v>
      </c>
      <c r="C677" s="102"/>
      <c r="D677" s="106"/>
      <c r="E677" s="235"/>
      <c r="F677" s="102"/>
      <c r="G677" s="102"/>
      <c r="H677" s="102"/>
      <c r="I677" s="102"/>
      <c r="J677" s="102"/>
      <c r="K677" s="267"/>
      <c r="L677" s="106"/>
      <c r="M677" s="249"/>
      <c r="N677" s="91" t="e">
        <f>M677*VLOOKUP($L677,#REF!,6,0)</f>
        <v>#REF!</v>
      </c>
      <c r="O677" s="90" t="e">
        <f t="shared" si="61"/>
        <v>#REF!</v>
      </c>
      <c r="P677" s="92" t="e">
        <f>VLOOKUP(L677,#REF!,3,0)</f>
        <v>#REF!</v>
      </c>
      <c r="Q677" s="93" t="e">
        <f t="shared" si="62"/>
        <v>#REF!</v>
      </c>
      <c r="R677" s="92" t="e">
        <f>VLOOKUP(L677,#REF!,4,0)</f>
        <v>#REF!</v>
      </c>
      <c r="S677" s="93" t="e">
        <f t="shared" si="63"/>
        <v>#REF!</v>
      </c>
      <c r="T677" s="93" t="e">
        <f t="shared" si="64"/>
        <v>#REF!</v>
      </c>
      <c r="U677" s="93" t="e">
        <f t="shared" si="65"/>
        <v>#REF!</v>
      </c>
      <c r="V677" s="93" t="e">
        <f t="shared" si="66"/>
        <v>#REF!</v>
      </c>
      <c r="W677" s="105"/>
      <c r="X677" s="246"/>
      <c r="Y677" s="105"/>
      <c r="Z677" s="243"/>
      <c r="AA677" s="246"/>
      <c r="AB677" s="246"/>
      <c r="AC677" s="243"/>
      <c r="AD677" s="105"/>
      <c r="AE677" s="105"/>
      <c r="AF677" s="106"/>
      <c r="AG677" s="107"/>
    </row>
    <row r="678" spans="1:33" s="31" customFormat="1" ht="17.25" customHeight="1">
      <c r="A678" s="267"/>
      <c r="B678" s="100" t="s">
        <v>147</v>
      </c>
      <c r="C678" s="102"/>
      <c r="D678" s="106"/>
      <c r="E678" s="235"/>
      <c r="F678" s="102"/>
      <c r="G678" s="102"/>
      <c r="H678" s="102"/>
      <c r="I678" s="102"/>
      <c r="J678" s="102"/>
      <c r="K678" s="267"/>
      <c r="L678" s="106"/>
      <c r="M678" s="249"/>
      <c r="N678" s="91" t="e">
        <f>M678*VLOOKUP($L678,#REF!,6,0)</f>
        <v>#REF!</v>
      </c>
      <c r="O678" s="90" t="e">
        <f t="shared" si="61"/>
        <v>#REF!</v>
      </c>
      <c r="P678" s="92" t="e">
        <f>VLOOKUP(L678,#REF!,3,0)</f>
        <v>#REF!</v>
      </c>
      <c r="Q678" s="93" t="e">
        <f t="shared" si="62"/>
        <v>#REF!</v>
      </c>
      <c r="R678" s="92" t="e">
        <f>VLOOKUP(L678,#REF!,4,0)</f>
        <v>#REF!</v>
      </c>
      <c r="S678" s="93" t="e">
        <f t="shared" si="63"/>
        <v>#REF!</v>
      </c>
      <c r="T678" s="93" t="e">
        <f t="shared" si="64"/>
        <v>#REF!</v>
      </c>
      <c r="U678" s="93" t="e">
        <f t="shared" si="65"/>
        <v>#REF!</v>
      </c>
      <c r="V678" s="93" t="e">
        <f t="shared" si="66"/>
        <v>#REF!</v>
      </c>
      <c r="W678" s="105"/>
      <c r="X678" s="246"/>
      <c r="Y678" s="105"/>
      <c r="Z678" s="243"/>
      <c r="AA678" s="246"/>
      <c r="AB678" s="246"/>
      <c r="AC678" s="243"/>
      <c r="AD678" s="105"/>
      <c r="AE678" s="105"/>
      <c r="AF678" s="106"/>
      <c r="AG678" s="107"/>
    </row>
    <row r="679" spans="1:33" s="31" customFormat="1" ht="17.25" customHeight="1">
      <c r="A679" s="267"/>
      <c r="B679" s="100" t="s">
        <v>147</v>
      </c>
      <c r="C679" s="102"/>
      <c r="D679" s="106"/>
      <c r="E679" s="235"/>
      <c r="F679" s="102"/>
      <c r="G679" s="102"/>
      <c r="H679" s="102"/>
      <c r="I679" s="102"/>
      <c r="J679" s="102"/>
      <c r="K679" s="267"/>
      <c r="L679" s="106"/>
      <c r="M679" s="249"/>
      <c r="N679" s="91" t="e">
        <f>M679*VLOOKUP($L679,#REF!,6,0)</f>
        <v>#REF!</v>
      </c>
      <c r="O679" s="90" t="e">
        <f t="shared" si="61"/>
        <v>#REF!</v>
      </c>
      <c r="P679" s="92" t="e">
        <f>VLOOKUP(L679,#REF!,3,0)</f>
        <v>#REF!</v>
      </c>
      <c r="Q679" s="93" t="e">
        <f t="shared" si="62"/>
        <v>#REF!</v>
      </c>
      <c r="R679" s="92" t="e">
        <f>VLOOKUP(L679,#REF!,4,0)</f>
        <v>#REF!</v>
      </c>
      <c r="S679" s="93" t="e">
        <f t="shared" si="63"/>
        <v>#REF!</v>
      </c>
      <c r="T679" s="93" t="e">
        <f t="shared" si="64"/>
        <v>#REF!</v>
      </c>
      <c r="U679" s="93" t="e">
        <f t="shared" si="65"/>
        <v>#REF!</v>
      </c>
      <c r="V679" s="93" t="e">
        <f t="shared" si="66"/>
        <v>#REF!</v>
      </c>
      <c r="W679" s="105"/>
      <c r="X679" s="246"/>
      <c r="Y679" s="105"/>
      <c r="Z679" s="243"/>
      <c r="AA679" s="246"/>
      <c r="AB679" s="246"/>
      <c r="AC679" s="243"/>
      <c r="AD679" s="105"/>
      <c r="AE679" s="105"/>
      <c r="AF679" s="106"/>
      <c r="AG679" s="107"/>
    </row>
    <row r="680" spans="1:33" s="31" customFormat="1" ht="17.25" customHeight="1">
      <c r="A680" s="267"/>
      <c r="B680" s="100" t="s">
        <v>147</v>
      </c>
      <c r="C680" s="102"/>
      <c r="D680" s="106"/>
      <c r="E680" s="235"/>
      <c r="F680" s="102"/>
      <c r="G680" s="102"/>
      <c r="H680" s="102"/>
      <c r="I680" s="102"/>
      <c r="J680" s="102"/>
      <c r="K680" s="267"/>
      <c r="L680" s="106"/>
      <c r="M680" s="249"/>
      <c r="N680" s="91" t="e">
        <f>M680*VLOOKUP($L680,#REF!,6,0)</f>
        <v>#REF!</v>
      </c>
      <c r="O680" s="90" t="e">
        <f t="shared" si="61"/>
        <v>#REF!</v>
      </c>
      <c r="P680" s="92" t="e">
        <f>VLOOKUP(L680,#REF!,3,0)</f>
        <v>#REF!</v>
      </c>
      <c r="Q680" s="93" t="e">
        <f t="shared" si="62"/>
        <v>#REF!</v>
      </c>
      <c r="R680" s="92" t="e">
        <f>VLOOKUP(L680,#REF!,4,0)</f>
        <v>#REF!</v>
      </c>
      <c r="S680" s="93" t="e">
        <f t="shared" si="63"/>
        <v>#REF!</v>
      </c>
      <c r="T680" s="93" t="e">
        <f t="shared" si="64"/>
        <v>#REF!</v>
      </c>
      <c r="U680" s="93" t="e">
        <f t="shared" si="65"/>
        <v>#REF!</v>
      </c>
      <c r="V680" s="93" t="e">
        <f t="shared" si="66"/>
        <v>#REF!</v>
      </c>
      <c r="W680" s="105"/>
      <c r="X680" s="246"/>
      <c r="Y680" s="105"/>
      <c r="Z680" s="243"/>
      <c r="AA680" s="246"/>
      <c r="AB680" s="246"/>
      <c r="AC680" s="243"/>
      <c r="AD680" s="105"/>
      <c r="AE680" s="105"/>
      <c r="AF680" s="106"/>
      <c r="AG680" s="107"/>
    </row>
    <row r="681" spans="1:33" s="31" customFormat="1" ht="17.25" customHeight="1">
      <c r="A681" s="267"/>
      <c r="B681" s="100" t="s">
        <v>147</v>
      </c>
      <c r="C681" s="102"/>
      <c r="D681" s="106"/>
      <c r="E681" s="235"/>
      <c r="F681" s="102"/>
      <c r="G681" s="102"/>
      <c r="H681" s="102"/>
      <c r="I681" s="102"/>
      <c r="J681" s="102"/>
      <c r="K681" s="267"/>
      <c r="L681" s="106"/>
      <c r="M681" s="249"/>
      <c r="N681" s="91" t="e">
        <f>M681*VLOOKUP($L681,#REF!,6,0)</f>
        <v>#REF!</v>
      </c>
      <c r="O681" s="90" t="e">
        <f t="shared" si="61"/>
        <v>#REF!</v>
      </c>
      <c r="P681" s="92" t="e">
        <f>VLOOKUP(L681,#REF!,3,0)</f>
        <v>#REF!</v>
      </c>
      <c r="Q681" s="93" t="e">
        <f t="shared" si="62"/>
        <v>#REF!</v>
      </c>
      <c r="R681" s="92" t="e">
        <f>VLOOKUP(L681,#REF!,4,0)</f>
        <v>#REF!</v>
      </c>
      <c r="S681" s="93" t="e">
        <f t="shared" si="63"/>
        <v>#REF!</v>
      </c>
      <c r="T681" s="93" t="e">
        <f t="shared" si="64"/>
        <v>#REF!</v>
      </c>
      <c r="U681" s="93" t="e">
        <f t="shared" si="65"/>
        <v>#REF!</v>
      </c>
      <c r="V681" s="93" t="e">
        <f t="shared" si="66"/>
        <v>#REF!</v>
      </c>
      <c r="W681" s="105"/>
      <c r="X681" s="246"/>
      <c r="Y681" s="105"/>
      <c r="Z681" s="243"/>
      <c r="AA681" s="246"/>
      <c r="AB681" s="246"/>
      <c r="AC681" s="243"/>
      <c r="AD681" s="105"/>
      <c r="AE681" s="105"/>
      <c r="AF681" s="106"/>
      <c r="AG681" s="107"/>
    </row>
    <row r="682" spans="1:33" s="31" customFormat="1" ht="17.25" customHeight="1">
      <c r="A682" s="267"/>
      <c r="B682" s="100" t="s">
        <v>147</v>
      </c>
      <c r="C682" s="102"/>
      <c r="D682" s="106"/>
      <c r="E682" s="235"/>
      <c r="F682" s="102"/>
      <c r="G682" s="102"/>
      <c r="H682" s="102"/>
      <c r="I682" s="102"/>
      <c r="J682" s="102"/>
      <c r="K682" s="267"/>
      <c r="L682" s="106"/>
      <c r="M682" s="249"/>
      <c r="N682" s="91" t="e">
        <f>M682*VLOOKUP($L682,#REF!,6,0)</f>
        <v>#REF!</v>
      </c>
      <c r="O682" s="90" t="e">
        <f t="shared" si="61"/>
        <v>#REF!</v>
      </c>
      <c r="P682" s="92" t="e">
        <f>VLOOKUP(L682,#REF!,3,0)</f>
        <v>#REF!</v>
      </c>
      <c r="Q682" s="93" t="e">
        <f t="shared" si="62"/>
        <v>#REF!</v>
      </c>
      <c r="R682" s="92" t="e">
        <f>VLOOKUP(L682,#REF!,4,0)</f>
        <v>#REF!</v>
      </c>
      <c r="S682" s="93" t="e">
        <f t="shared" si="63"/>
        <v>#REF!</v>
      </c>
      <c r="T682" s="93" t="e">
        <f t="shared" si="64"/>
        <v>#REF!</v>
      </c>
      <c r="U682" s="93" t="e">
        <f t="shared" si="65"/>
        <v>#REF!</v>
      </c>
      <c r="V682" s="93" t="e">
        <f t="shared" si="66"/>
        <v>#REF!</v>
      </c>
      <c r="W682" s="105"/>
      <c r="X682" s="246"/>
      <c r="Y682" s="105"/>
      <c r="Z682" s="243"/>
      <c r="AA682" s="246"/>
      <c r="AB682" s="246"/>
      <c r="AC682" s="243"/>
      <c r="AD682" s="105"/>
      <c r="AE682" s="105"/>
      <c r="AF682" s="106"/>
      <c r="AG682" s="107"/>
    </row>
    <row r="683" spans="1:33" s="31" customFormat="1" ht="17.25" customHeight="1">
      <c r="A683" s="267"/>
      <c r="B683" s="100" t="s">
        <v>147</v>
      </c>
      <c r="C683" s="102"/>
      <c r="D683" s="106"/>
      <c r="E683" s="235"/>
      <c r="F683" s="102"/>
      <c r="G683" s="102"/>
      <c r="H683" s="102"/>
      <c r="I683" s="102"/>
      <c r="J683" s="102"/>
      <c r="K683" s="267"/>
      <c r="L683" s="106"/>
      <c r="M683" s="249"/>
      <c r="N683" s="91" t="e">
        <f>M683*VLOOKUP($L683,#REF!,6,0)</f>
        <v>#REF!</v>
      </c>
      <c r="O683" s="90" t="e">
        <f t="shared" si="61"/>
        <v>#REF!</v>
      </c>
      <c r="P683" s="92" t="e">
        <f>VLOOKUP(L683,#REF!,3,0)</f>
        <v>#REF!</v>
      </c>
      <c r="Q683" s="93" t="e">
        <f t="shared" si="62"/>
        <v>#REF!</v>
      </c>
      <c r="R683" s="92" t="e">
        <f>VLOOKUP(L683,#REF!,4,0)</f>
        <v>#REF!</v>
      </c>
      <c r="S683" s="93" t="e">
        <f t="shared" si="63"/>
        <v>#REF!</v>
      </c>
      <c r="T683" s="93" t="e">
        <f t="shared" si="64"/>
        <v>#REF!</v>
      </c>
      <c r="U683" s="93" t="e">
        <f t="shared" si="65"/>
        <v>#REF!</v>
      </c>
      <c r="V683" s="93" t="e">
        <f t="shared" si="66"/>
        <v>#REF!</v>
      </c>
      <c r="W683" s="105"/>
      <c r="X683" s="246"/>
      <c r="Y683" s="105"/>
      <c r="Z683" s="243"/>
      <c r="AA683" s="246"/>
      <c r="AB683" s="246"/>
      <c r="AC683" s="243"/>
      <c r="AD683" s="105"/>
      <c r="AE683" s="105"/>
      <c r="AF683" s="106"/>
      <c r="AG683" s="107"/>
    </row>
    <row r="684" spans="1:33" s="31" customFormat="1" ht="17.25" customHeight="1">
      <c r="A684" s="267"/>
      <c r="B684" s="100" t="s">
        <v>147</v>
      </c>
      <c r="C684" s="102"/>
      <c r="D684" s="106"/>
      <c r="E684" s="235"/>
      <c r="F684" s="102"/>
      <c r="G684" s="102"/>
      <c r="H684" s="102"/>
      <c r="I684" s="102"/>
      <c r="J684" s="102"/>
      <c r="K684" s="267"/>
      <c r="L684" s="106"/>
      <c r="M684" s="249"/>
      <c r="N684" s="91" t="e">
        <f>M684*VLOOKUP($L684,#REF!,6,0)</f>
        <v>#REF!</v>
      </c>
      <c r="O684" s="90" t="e">
        <f t="shared" si="61"/>
        <v>#REF!</v>
      </c>
      <c r="P684" s="92" t="e">
        <f>VLOOKUP(L684,#REF!,3,0)</f>
        <v>#REF!</v>
      </c>
      <c r="Q684" s="93" t="e">
        <f t="shared" si="62"/>
        <v>#REF!</v>
      </c>
      <c r="R684" s="92" t="e">
        <f>VLOOKUP(L684,#REF!,4,0)</f>
        <v>#REF!</v>
      </c>
      <c r="S684" s="93" t="e">
        <f t="shared" si="63"/>
        <v>#REF!</v>
      </c>
      <c r="T684" s="93" t="e">
        <f t="shared" si="64"/>
        <v>#REF!</v>
      </c>
      <c r="U684" s="93" t="e">
        <f t="shared" si="65"/>
        <v>#REF!</v>
      </c>
      <c r="V684" s="93" t="e">
        <f t="shared" si="66"/>
        <v>#REF!</v>
      </c>
      <c r="W684" s="105"/>
      <c r="X684" s="246"/>
      <c r="Y684" s="105"/>
      <c r="Z684" s="243"/>
      <c r="AA684" s="246"/>
      <c r="AB684" s="246"/>
      <c r="AC684" s="243"/>
      <c r="AD684" s="105"/>
      <c r="AE684" s="105"/>
      <c r="AF684" s="106"/>
      <c r="AG684" s="107"/>
    </row>
    <row r="685" spans="1:33" s="31" customFormat="1" ht="17.25" customHeight="1">
      <c r="A685" s="267"/>
      <c r="B685" s="100" t="s">
        <v>147</v>
      </c>
      <c r="C685" s="102"/>
      <c r="D685" s="106"/>
      <c r="E685" s="235"/>
      <c r="F685" s="102"/>
      <c r="G685" s="102"/>
      <c r="H685" s="102"/>
      <c r="I685" s="102"/>
      <c r="J685" s="102"/>
      <c r="K685" s="267"/>
      <c r="L685" s="106"/>
      <c r="M685" s="249"/>
      <c r="N685" s="91" t="e">
        <f>M685*VLOOKUP($L685,#REF!,6,0)</f>
        <v>#REF!</v>
      </c>
      <c r="O685" s="90" t="e">
        <f t="shared" si="61"/>
        <v>#REF!</v>
      </c>
      <c r="P685" s="92" t="e">
        <f>VLOOKUP(L685,#REF!,3,0)</f>
        <v>#REF!</v>
      </c>
      <c r="Q685" s="93" t="e">
        <f t="shared" si="62"/>
        <v>#REF!</v>
      </c>
      <c r="R685" s="92" t="e">
        <f>VLOOKUP(L685,#REF!,4,0)</f>
        <v>#REF!</v>
      </c>
      <c r="S685" s="93" t="e">
        <f t="shared" si="63"/>
        <v>#REF!</v>
      </c>
      <c r="T685" s="93" t="e">
        <f t="shared" si="64"/>
        <v>#REF!</v>
      </c>
      <c r="U685" s="93" t="e">
        <f t="shared" si="65"/>
        <v>#REF!</v>
      </c>
      <c r="V685" s="93" t="e">
        <f t="shared" si="66"/>
        <v>#REF!</v>
      </c>
      <c r="W685" s="105"/>
      <c r="X685" s="246"/>
      <c r="Y685" s="105"/>
      <c r="Z685" s="243"/>
      <c r="AA685" s="246"/>
      <c r="AB685" s="246"/>
      <c r="AC685" s="243"/>
      <c r="AD685" s="105"/>
      <c r="AE685" s="105"/>
      <c r="AF685" s="106"/>
      <c r="AG685" s="107"/>
    </row>
    <row r="686" spans="1:33" s="31" customFormat="1" ht="17.25" customHeight="1">
      <c r="A686" s="267"/>
      <c r="B686" s="100" t="s">
        <v>147</v>
      </c>
      <c r="C686" s="102"/>
      <c r="D686" s="106"/>
      <c r="E686" s="235"/>
      <c r="F686" s="102"/>
      <c r="G686" s="102"/>
      <c r="H686" s="102"/>
      <c r="I686" s="102"/>
      <c r="J686" s="102"/>
      <c r="K686" s="267"/>
      <c r="L686" s="106"/>
      <c r="M686" s="249"/>
      <c r="N686" s="91" t="e">
        <f>M686*VLOOKUP($L686,#REF!,6,0)</f>
        <v>#REF!</v>
      </c>
      <c r="O686" s="90" t="e">
        <f t="shared" si="61"/>
        <v>#REF!</v>
      </c>
      <c r="P686" s="92" t="e">
        <f>VLOOKUP(L686,#REF!,3,0)</f>
        <v>#REF!</v>
      </c>
      <c r="Q686" s="93" t="e">
        <f t="shared" si="62"/>
        <v>#REF!</v>
      </c>
      <c r="R686" s="92" t="e">
        <f>VLOOKUP(L686,#REF!,4,0)</f>
        <v>#REF!</v>
      </c>
      <c r="S686" s="93" t="e">
        <f t="shared" si="63"/>
        <v>#REF!</v>
      </c>
      <c r="T686" s="93" t="e">
        <f t="shared" si="64"/>
        <v>#REF!</v>
      </c>
      <c r="U686" s="93" t="e">
        <f t="shared" si="65"/>
        <v>#REF!</v>
      </c>
      <c r="V686" s="93" t="e">
        <f t="shared" si="66"/>
        <v>#REF!</v>
      </c>
      <c r="W686" s="105"/>
      <c r="X686" s="246"/>
      <c r="Y686" s="105"/>
      <c r="Z686" s="243"/>
      <c r="AA686" s="246"/>
      <c r="AB686" s="246"/>
      <c r="AC686" s="243"/>
      <c r="AD686" s="105"/>
      <c r="AE686" s="105"/>
      <c r="AF686" s="106"/>
      <c r="AG686" s="107"/>
    </row>
    <row r="687" spans="1:33" s="31" customFormat="1" ht="17.25" customHeight="1">
      <c r="A687" s="267"/>
      <c r="B687" s="100" t="s">
        <v>147</v>
      </c>
      <c r="C687" s="102"/>
      <c r="D687" s="106"/>
      <c r="E687" s="235"/>
      <c r="F687" s="102"/>
      <c r="G687" s="102"/>
      <c r="H687" s="102"/>
      <c r="I687" s="102"/>
      <c r="J687" s="102"/>
      <c r="K687" s="267"/>
      <c r="L687" s="106"/>
      <c r="M687" s="249"/>
      <c r="N687" s="91" t="e">
        <f>M687*VLOOKUP($L687,#REF!,6,0)</f>
        <v>#REF!</v>
      </c>
      <c r="O687" s="90" t="e">
        <f t="shared" si="61"/>
        <v>#REF!</v>
      </c>
      <c r="P687" s="92" t="e">
        <f>VLOOKUP(L687,#REF!,3,0)</f>
        <v>#REF!</v>
      </c>
      <c r="Q687" s="93" t="e">
        <f t="shared" si="62"/>
        <v>#REF!</v>
      </c>
      <c r="R687" s="92" t="e">
        <f>VLOOKUP(L687,#REF!,4,0)</f>
        <v>#REF!</v>
      </c>
      <c r="S687" s="93" t="e">
        <f t="shared" si="63"/>
        <v>#REF!</v>
      </c>
      <c r="T687" s="93" t="e">
        <f t="shared" si="64"/>
        <v>#REF!</v>
      </c>
      <c r="U687" s="93" t="e">
        <f t="shared" si="65"/>
        <v>#REF!</v>
      </c>
      <c r="V687" s="93" t="e">
        <f t="shared" si="66"/>
        <v>#REF!</v>
      </c>
      <c r="W687" s="105"/>
      <c r="X687" s="246"/>
      <c r="Y687" s="105"/>
      <c r="Z687" s="243"/>
      <c r="AA687" s="246"/>
      <c r="AB687" s="246"/>
      <c r="AC687" s="243"/>
      <c r="AD687" s="105"/>
      <c r="AE687" s="105"/>
      <c r="AF687" s="106"/>
      <c r="AG687" s="107"/>
    </row>
    <row r="688" spans="1:33" s="31" customFormat="1" ht="17.25" customHeight="1">
      <c r="A688" s="267"/>
      <c r="B688" s="100" t="s">
        <v>147</v>
      </c>
      <c r="C688" s="102"/>
      <c r="D688" s="106"/>
      <c r="E688" s="235"/>
      <c r="F688" s="102"/>
      <c r="G688" s="102"/>
      <c r="H688" s="102"/>
      <c r="I688" s="102"/>
      <c r="J688" s="102"/>
      <c r="K688" s="267"/>
      <c r="L688" s="106"/>
      <c r="M688" s="249"/>
      <c r="N688" s="91" t="e">
        <f>M688*VLOOKUP($L688,#REF!,6,0)</f>
        <v>#REF!</v>
      </c>
      <c r="O688" s="90" t="e">
        <f t="shared" si="61"/>
        <v>#REF!</v>
      </c>
      <c r="P688" s="92" t="e">
        <f>VLOOKUP(L688,#REF!,3,0)</f>
        <v>#REF!</v>
      </c>
      <c r="Q688" s="93" t="e">
        <f t="shared" si="62"/>
        <v>#REF!</v>
      </c>
      <c r="R688" s="92" t="e">
        <f>VLOOKUP(L688,#REF!,4,0)</f>
        <v>#REF!</v>
      </c>
      <c r="S688" s="93" t="e">
        <f t="shared" si="63"/>
        <v>#REF!</v>
      </c>
      <c r="T688" s="93" t="e">
        <f t="shared" si="64"/>
        <v>#REF!</v>
      </c>
      <c r="U688" s="93" t="e">
        <f t="shared" si="65"/>
        <v>#REF!</v>
      </c>
      <c r="V688" s="93" t="e">
        <f t="shared" si="66"/>
        <v>#REF!</v>
      </c>
      <c r="W688" s="105"/>
      <c r="X688" s="246"/>
      <c r="Y688" s="105"/>
      <c r="Z688" s="243"/>
      <c r="AA688" s="246"/>
      <c r="AB688" s="246"/>
      <c r="AC688" s="243"/>
      <c r="AD688" s="105"/>
      <c r="AE688" s="105"/>
      <c r="AF688" s="106"/>
      <c r="AG688" s="107"/>
    </row>
    <row r="689" spans="1:33" s="31" customFormat="1" ht="17.25" customHeight="1">
      <c r="A689" s="267"/>
      <c r="B689" s="100" t="s">
        <v>147</v>
      </c>
      <c r="C689" s="102"/>
      <c r="D689" s="106"/>
      <c r="E689" s="235"/>
      <c r="F689" s="102"/>
      <c r="G689" s="102"/>
      <c r="H689" s="102"/>
      <c r="I689" s="102"/>
      <c r="J689" s="102"/>
      <c r="K689" s="267"/>
      <c r="L689" s="106"/>
      <c r="M689" s="249"/>
      <c r="N689" s="91" t="e">
        <f>M689*VLOOKUP($L689,#REF!,6,0)</f>
        <v>#REF!</v>
      </c>
      <c r="O689" s="90" t="e">
        <f t="shared" si="61"/>
        <v>#REF!</v>
      </c>
      <c r="P689" s="92" t="e">
        <f>VLOOKUP(L689,#REF!,3,0)</f>
        <v>#REF!</v>
      </c>
      <c r="Q689" s="93" t="e">
        <f t="shared" si="62"/>
        <v>#REF!</v>
      </c>
      <c r="R689" s="92" t="e">
        <f>VLOOKUP(L689,#REF!,4,0)</f>
        <v>#REF!</v>
      </c>
      <c r="S689" s="93" t="e">
        <f t="shared" si="63"/>
        <v>#REF!</v>
      </c>
      <c r="T689" s="93" t="e">
        <f t="shared" si="64"/>
        <v>#REF!</v>
      </c>
      <c r="U689" s="93" t="e">
        <f t="shared" si="65"/>
        <v>#REF!</v>
      </c>
      <c r="V689" s="93" t="e">
        <f t="shared" si="66"/>
        <v>#REF!</v>
      </c>
      <c r="W689" s="105"/>
      <c r="X689" s="246"/>
      <c r="Y689" s="105"/>
      <c r="Z689" s="243"/>
      <c r="AA689" s="246"/>
      <c r="AB689" s="246"/>
      <c r="AC689" s="243"/>
      <c r="AD689" s="105"/>
      <c r="AE689" s="105"/>
      <c r="AF689" s="106"/>
      <c r="AG689" s="107"/>
    </row>
    <row r="690" spans="1:33" s="31" customFormat="1" ht="17.25" customHeight="1">
      <c r="A690" s="267"/>
      <c r="B690" s="100" t="s">
        <v>147</v>
      </c>
      <c r="C690" s="102"/>
      <c r="D690" s="106"/>
      <c r="E690" s="235"/>
      <c r="F690" s="102"/>
      <c r="G690" s="102"/>
      <c r="H690" s="102"/>
      <c r="I690" s="102"/>
      <c r="J690" s="102"/>
      <c r="K690" s="267"/>
      <c r="L690" s="106"/>
      <c r="M690" s="249"/>
      <c r="N690" s="91" t="e">
        <f>M690*VLOOKUP($L690,#REF!,6,0)</f>
        <v>#REF!</v>
      </c>
      <c r="O690" s="90" t="e">
        <f t="shared" si="61"/>
        <v>#REF!</v>
      </c>
      <c r="P690" s="92" t="e">
        <f>VLOOKUP(L690,#REF!,3,0)</f>
        <v>#REF!</v>
      </c>
      <c r="Q690" s="93" t="e">
        <f t="shared" si="62"/>
        <v>#REF!</v>
      </c>
      <c r="R690" s="92" t="e">
        <f>VLOOKUP(L690,#REF!,4,0)</f>
        <v>#REF!</v>
      </c>
      <c r="S690" s="93" t="e">
        <f t="shared" si="63"/>
        <v>#REF!</v>
      </c>
      <c r="T690" s="93" t="e">
        <f t="shared" si="64"/>
        <v>#REF!</v>
      </c>
      <c r="U690" s="93" t="e">
        <f t="shared" si="65"/>
        <v>#REF!</v>
      </c>
      <c r="V690" s="93" t="e">
        <f t="shared" si="66"/>
        <v>#REF!</v>
      </c>
      <c r="W690" s="105"/>
      <c r="X690" s="246"/>
      <c r="Y690" s="105"/>
      <c r="Z690" s="243"/>
      <c r="AA690" s="246"/>
      <c r="AB690" s="246"/>
      <c r="AC690" s="243"/>
      <c r="AD690" s="105"/>
      <c r="AE690" s="105"/>
      <c r="AF690" s="106"/>
      <c r="AG690" s="107"/>
    </row>
    <row r="691" spans="1:33" s="31" customFormat="1" ht="17.25" customHeight="1">
      <c r="A691" s="267"/>
      <c r="B691" s="100" t="s">
        <v>147</v>
      </c>
      <c r="C691" s="102"/>
      <c r="D691" s="106"/>
      <c r="E691" s="235"/>
      <c r="F691" s="102"/>
      <c r="G691" s="102"/>
      <c r="H691" s="102"/>
      <c r="I691" s="102"/>
      <c r="J691" s="102"/>
      <c r="K691" s="267"/>
      <c r="L691" s="106"/>
      <c r="M691" s="249"/>
      <c r="N691" s="91" t="e">
        <f>M691*VLOOKUP($L691,#REF!,6,0)</f>
        <v>#REF!</v>
      </c>
      <c r="O691" s="90" t="e">
        <f t="shared" si="61"/>
        <v>#REF!</v>
      </c>
      <c r="P691" s="92" t="e">
        <f>VLOOKUP(L691,#REF!,3,0)</f>
        <v>#REF!</v>
      </c>
      <c r="Q691" s="93" t="e">
        <f t="shared" si="62"/>
        <v>#REF!</v>
      </c>
      <c r="R691" s="92" t="e">
        <f>VLOOKUP(L691,#REF!,4,0)</f>
        <v>#REF!</v>
      </c>
      <c r="S691" s="93" t="e">
        <f t="shared" si="63"/>
        <v>#REF!</v>
      </c>
      <c r="T691" s="93" t="e">
        <f t="shared" si="64"/>
        <v>#REF!</v>
      </c>
      <c r="U691" s="93" t="e">
        <f t="shared" si="65"/>
        <v>#REF!</v>
      </c>
      <c r="V691" s="93" t="e">
        <f t="shared" si="66"/>
        <v>#REF!</v>
      </c>
      <c r="W691" s="105"/>
      <c r="X691" s="246"/>
      <c r="Y691" s="105"/>
      <c r="Z691" s="243"/>
      <c r="AA691" s="246"/>
      <c r="AB691" s="246"/>
      <c r="AC691" s="243"/>
      <c r="AD691" s="105"/>
      <c r="AE691" s="105"/>
      <c r="AF691" s="106"/>
      <c r="AG691" s="107"/>
    </row>
    <row r="692" spans="1:33" s="31" customFormat="1" ht="17.25" customHeight="1">
      <c r="A692" s="267"/>
      <c r="B692" s="100" t="s">
        <v>147</v>
      </c>
      <c r="C692" s="102"/>
      <c r="D692" s="106"/>
      <c r="E692" s="235"/>
      <c r="F692" s="102"/>
      <c r="G692" s="102"/>
      <c r="H692" s="102"/>
      <c r="I692" s="102"/>
      <c r="J692" s="102"/>
      <c r="K692" s="267"/>
      <c r="L692" s="106"/>
      <c r="M692" s="249"/>
      <c r="N692" s="91" t="e">
        <f>M692*VLOOKUP($L692,#REF!,6,0)</f>
        <v>#REF!</v>
      </c>
      <c r="O692" s="90" t="e">
        <f t="shared" si="61"/>
        <v>#REF!</v>
      </c>
      <c r="P692" s="92" t="e">
        <f>VLOOKUP(L692,#REF!,3,0)</f>
        <v>#REF!</v>
      </c>
      <c r="Q692" s="93" t="e">
        <f t="shared" si="62"/>
        <v>#REF!</v>
      </c>
      <c r="R692" s="92" t="e">
        <f>VLOOKUP(L692,#REF!,4,0)</f>
        <v>#REF!</v>
      </c>
      <c r="S692" s="93" t="e">
        <f t="shared" si="63"/>
        <v>#REF!</v>
      </c>
      <c r="T692" s="93" t="e">
        <f t="shared" si="64"/>
        <v>#REF!</v>
      </c>
      <c r="U692" s="93" t="e">
        <f t="shared" si="65"/>
        <v>#REF!</v>
      </c>
      <c r="V692" s="93" t="e">
        <f t="shared" si="66"/>
        <v>#REF!</v>
      </c>
      <c r="W692" s="105"/>
      <c r="X692" s="246"/>
      <c r="Y692" s="105"/>
      <c r="Z692" s="243"/>
      <c r="AA692" s="246"/>
      <c r="AB692" s="246"/>
      <c r="AC692" s="243"/>
      <c r="AD692" s="105"/>
      <c r="AE692" s="105"/>
      <c r="AF692" s="106"/>
      <c r="AG692" s="107"/>
    </row>
    <row r="693" spans="1:33" s="31" customFormat="1" ht="17.25" customHeight="1">
      <c r="A693" s="267"/>
      <c r="B693" s="100" t="s">
        <v>147</v>
      </c>
      <c r="C693" s="102"/>
      <c r="D693" s="106"/>
      <c r="E693" s="235"/>
      <c r="F693" s="102"/>
      <c r="G693" s="102"/>
      <c r="H693" s="102"/>
      <c r="I693" s="102"/>
      <c r="J693" s="102"/>
      <c r="K693" s="267"/>
      <c r="L693" s="106"/>
      <c r="M693" s="249"/>
      <c r="N693" s="91" t="e">
        <f>M693*VLOOKUP($L693,#REF!,6,0)</f>
        <v>#REF!</v>
      </c>
      <c r="O693" s="90" t="e">
        <f t="shared" si="61"/>
        <v>#REF!</v>
      </c>
      <c r="P693" s="92" t="e">
        <f>VLOOKUP(L693,#REF!,3,0)</f>
        <v>#REF!</v>
      </c>
      <c r="Q693" s="93" t="e">
        <f t="shared" si="62"/>
        <v>#REF!</v>
      </c>
      <c r="R693" s="92" t="e">
        <f>VLOOKUP(L693,#REF!,4,0)</f>
        <v>#REF!</v>
      </c>
      <c r="S693" s="93" t="e">
        <f t="shared" si="63"/>
        <v>#REF!</v>
      </c>
      <c r="T693" s="93" t="e">
        <f t="shared" si="64"/>
        <v>#REF!</v>
      </c>
      <c r="U693" s="93" t="e">
        <f t="shared" si="65"/>
        <v>#REF!</v>
      </c>
      <c r="V693" s="93" t="e">
        <f t="shared" si="66"/>
        <v>#REF!</v>
      </c>
      <c r="W693" s="105"/>
      <c r="X693" s="246"/>
      <c r="Y693" s="105"/>
      <c r="Z693" s="243"/>
      <c r="AA693" s="246"/>
      <c r="AB693" s="246"/>
      <c r="AC693" s="243"/>
      <c r="AD693" s="105"/>
      <c r="AE693" s="105"/>
      <c r="AF693" s="106"/>
      <c r="AG693" s="107"/>
    </row>
    <row r="694" spans="1:33" s="31" customFormat="1" ht="17.25" customHeight="1">
      <c r="A694" s="267"/>
      <c r="B694" s="100" t="s">
        <v>147</v>
      </c>
      <c r="C694" s="102"/>
      <c r="D694" s="106"/>
      <c r="E694" s="235"/>
      <c r="F694" s="102"/>
      <c r="G694" s="102"/>
      <c r="H694" s="102"/>
      <c r="I694" s="102"/>
      <c r="J694" s="102"/>
      <c r="K694" s="267"/>
      <c r="L694" s="106"/>
      <c r="M694" s="249"/>
      <c r="N694" s="91" t="e">
        <f>M694*VLOOKUP($L694,#REF!,6,0)</f>
        <v>#REF!</v>
      </c>
      <c r="O694" s="90" t="e">
        <f t="shared" si="61"/>
        <v>#REF!</v>
      </c>
      <c r="P694" s="92" t="e">
        <f>VLOOKUP(L694,#REF!,3,0)</f>
        <v>#REF!</v>
      </c>
      <c r="Q694" s="93" t="e">
        <f t="shared" si="62"/>
        <v>#REF!</v>
      </c>
      <c r="R694" s="92" t="e">
        <f>VLOOKUP(L694,#REF!,4,0)</f>
        <v>#REF!</v>
      </c>
      <c r="S694" s="93" t="e">
        <f t="shared" si="63"/>
        <v>#REF!</v>
      </c>
      <c r="T694" s="93" t="e">
        <f t="shared" si="64"/>
        <v>#REF!</v>
      </c>
      <c r="U694" s="93" t="e">
        <f t="shared" si="65"/>
        <v>#REF!</v>
      </c>
      <c r="V694" s="93" t="e">
        <f t="shared" si="66"/>
        <v>#REF!</v>
      </c>
      <c r="W694" s="105"/>
      <c r="X694" s="246"/>
      <c r="Y694" s="105"/>
      <c r="Z694" s="243"/>
      <c r="AA694" s="246"/>
      <c r="AB694" s="246"/>
      <c r="AC694" s="243"/>
      <c r="AD694" s="105"/>
      <c r="AE694" s="105"/>
      <c r="AF694" s="106"/>
      <c r="AG694" s="107"/>
    </row>
    <row r="695" spans="1:33" s="31" customFormat="1" ht="17.25" customHeight="1">
      <c r="A695" s="267"/>
      <c r="B695" s="100" t="s">
        <v>147</v>
      </c>
      <c r="C695" s="102"/>
      <c r="D695" s="106"/>
      <c r="E695" s="235"/>
      <c r="F695" s="102"/>
      <c r="G695" s="102"/>
      <c r="H695" s="102"/>
      <c r="I695" s="102"/>
      <c r="J695" s="102"/>
      <c r="K695" s="267"/>
      <c r="L695" s="106"/>
      <c r="M695" s="249"/>
      <c r="N695" s="91" t="e">
        <f>M695*VLOOKUP($L695,#REF!,6,0)</f>
        <v>#REF!</v>
      </c>
      <c r="O695" s="90" t="e">
        <f t="shared" si="61"/>
        <v>#REF!</v>
      </c>
      <c r="P695" s="92" t="e">
        <f>VLOOKUP(L695,#REF!,3,0)</f>
        <v>#REF!</v>
      </c>
      <c r="Q695" s="93" t="e">
        <f t="shared" si="62"/>
        <v>#REF!</v>
      </c>
      <c r="R695" s="92" t="e">
        <f>VLOOKUP(L695,#REF!,4,0)</f>
        <v>#REF!</v>
      </c>
      <c r="S695" s="93" t="e">
        <f t="shared" si="63"/>
        <v>#REF!</v>
      </c>
      <c r="T695" s="93" t="e">
        <f t="shared" si="64"/>
        <v>#REF!</v>
      </c>
      <c r="U695" s="93" t="e">
        <f t="shared" si="65"/>
        <v>#REF!</v>
      </c>
      <c r="V695" s="93" t="e">
        <f t="shared" si="66"/>
        <v>#REF!</v>
      </c>
      <c r="W695" s="105"/>
      <c r="X695" s="246"/>
      <c r="Y695" s="105"/>
      <c r="Z695" s="243"/>
      <c r="AA695" s="246"/>
      <c r="AB695" s="246"/>
      <c r="AC695" s="243"/>
      <c r="AD695" s="105"/>
      <c r="AE695" s="105"/>
      <c r="AF695" s="106"/>
      <c r="AG695" s="107"/>
    </row>
    <row r="696" spans="1:33" s="31" customFormat="1" ht="17.25" customHeight="1">
      <c r="A696" s="267"/>
      <c r="B696" s="100" t="s">
        <v>147</v>
      </c>
      <c r="C696" s="102"/>
      <c r="D696" s="106"/>
      <c r="E696" s="235"/>
      <c r="F696" s="102"/>
      <c r="G696" s="102"/>
      <c r="H696" s="102"/>
      <c r="I696" s="102"/>
      <c r="J696" s="102"/>
      <c r="K696" s="267"/>
      <c r="L696" s="106"/>
      <c r="M696" s="249"/>
      <c r="N696" s="91" t="e">
        <f>M696*VLOOKUP($L696,#REF!,6,0)</f>
        <v>#REF!</v>
      </c>
      <c r="O696" s="90" t="e">
        <f t="shared" si="61"/>
        <v>#REF!</v>
      </c>
      <c r="P696" s="92" t="e">
        <f>VLOOKUP(L696,#REF!,3,0)</f>
        <v>#REF!</v>
      </c>
      <c r="Q696" s="93" t="e">
        <f t="shared" si="62"/>
        <v>#REF!</v>
      </c>
      <c r="R696" s="92" t="e">
        <f>VLOOKUP(L696,#REF!,4,0)</f>
        <v>#REF!</v>
      </c>
      <c r="S696" s="93" t="e">
        <f t="shared" si="63"/>
        <v>#REF!</v>
      </c>
      <c r="T696" s="93" t="e">
        <f t="shared" si="64"/>
        <v>#REF!</v>
      </c>
      <c r="U696" s="93" t="e">
        <f t="shared" si="65"/>
        <v>#REF!</v>
      </c>
      <c r="V696" s="93" t="e">
        <f t="shared" si="66"/>
        <v>#REF!</v>
      </c>
      <c r="W696" s="105"/>
      <c r="X696" s="246"/>
      <c r="Y696" s="105"/>
      <c r="Z696" s="243"/>
      <c r="AA696" s="246"/>
      <c r="AB696" s="246"/>
      <c r="AC696" s="243"/>
      <c r="AD696" s="105"/>
      <c r="AE696" s="105"/>
      <c r="AF696" s="106"/>
      <c r="AG696" s="107"/>
    </row>
    <row r="697" spans="1:33" s="31" customFormat="1" ht="17.25" customHeight="1">
      <c r="A697" s="267"/>
      <c r="B697" s="100" t="s">
        <v>147</v>
      </c>
      <c r="C697" s="102"/>
      <c r="D697" s="106"/>
      <c r="E697" s="235"/>
      <c r="F697" s="102"/>
      <c r="G697" s="102"/>
      <c r="H697" s="102"/>
      <c r="I697" s="102"/>
      <c r="J697" s="102"/>
      <c r="K697" s="267"/>
      <c r="L697" s="106"/>
      <c r="M697" s="249"/>
      <c r="N697" s="91" t="e">
        <f>M697*VLOOKUP($L697,#REF!,6,0)</f>
        <v>#REF!</v>
      </c>
      <c r="O697" s="90" t="e">
        <f t="shared" si="61"/>
        <v>#REF!</v>
      </c>
      <c r="P697" s="92" t="e">
        <f>VLOOKUP(L697,#REF!,3,0)</f>
        <v>#REF!</v>
      </c>
      <c r="Q697" s="93" t="e">
        <f t="shared" si="62"/>
        <v>#REF!</v>
      </c>
      <c r="R697" s="92" t="e">
        <f>VLOOKUP(L697,#REF!,4,0)</f>
        <v>#REF!</v>
      </c>
      <c r="S697" s="93" t="e">
        <f t="shared" si="63"/>
        <v>#REF!</v>
      </c>
      <c r="T697" s="93" t="e">
        <f t="shared" si="64"/>
        <v>#REF!</v>
      </c>
      <c r="U697" s="93" t="e">
        <f t="shared" si="65"/>
        <v>#REF!</v>
      </c>
      <c r="V697" s="93" t="e">
        <f t="shared" si="66"/>
        <v>#REF!</v>
      </c>
      <c r="W697" s="105"/>
      <c r="X697" s="246"/>
      <c r="Y697" s="105"/>
      <c r="Z697" s="243"/>
      <c r="AA697" s="246"/>
      <c r="AB697" s="246"/>
      <c r="AC697" s="243"/>
      <c r="AD697" s="105"/>
      <c r="AE697" s="105"/>
      <c r="AF697" s="106"/>
      <c r="AG697" s="107"/>
    </row>
    <row r="698" spans="1:33" s="31" customFormat="1" ht="17.25" customHeight="1">
      <c r="A698" s="267"/>
      <c r="B698" s="100" t="s">
        <v>147</v>
      </c>
      <c r="C698" s="102"/>
      <c r="D698" s="106"/>
      <c r="E698" s="235"/>
      <c r="F698" s="102"/>
      <c r="G698" s="102"/>
      <c r="H698" s="102"/>
      <c r="I698" s="102"/>
      <c r="J698" s="102"/>
      <c r="K698" s="267"/>
      <c r="L698" s="106"/>
      <c r="M698" s="249"/>
      <c r="N698" s="91" t="e">
        <f>M698*VLOOKUP($L698,#REF!,6,0)</f>
        <v>#REF!</v>
      </c>
      <c r="O698" s="90" t="e">
        <f t="shared" si="61"/>
        <v>#REF!</v>
      </c>
      <c r="P698" s="92" t="e">
        <f>VLOOKUP(L698,#REF!,3,0)</f>
        <v>#REF!</v>
      </c>
      <c r="Q698" s="93" t="e">
        <f t="shared" si="62"/>
        <v>#REF!</v>
      </c>
      <c r="R698" s="92" t="e">
        <f>VLOOKUP(L698,#REF!,4,0)</f>
        <v>#REF!</v>
      </c>
      <c r="S698" s="93" t="e">
        <f t="shared" si="63"/>
        <v>#REF!</v>
      </c>
      <c r="T698" s="93" t="e">
        <f t="shared" si="64"/>
        <v>#REF!</v>
      </c>
      <c r="U698" s="93" t="e">
        <f t="shared" si="65"/>
        <v>#REF!</v>
      </c>
      <c r="V698" s="93" t="e">
        <f t="shared" si="66"/>
        <v>#REF!</v>
      </c>
      <c r="W698" s="105"/>
      <c r="X698" s="246"/>
      <c r="Y698" s="105"/>
      <c r="Z698" s="243"/>
      <c r="AA698" s="246"/>
      <c r="AB698" s="246"/>
      <c r="AC698" s="243"/>
      <c r="AD698" s="105"/>
      <c r="AE698" s="105"/>
      <c r="AF698" s="106"/>
      <c r="AG698" s="107"/>
    </row>
    <row r="699" spans="1:33" s="31" customFormat="1" ht="17.25" customHeight="1">
      <c r="A699" s="267"/>
      <c r="B699" s="100" t="s">
        <v>147</v>
      </c>
      <c r="C699" s="102"/>
      <c r="D699" s="106"/>
      <c r="E699" s="235"/>
      <c r="F699" s="102"/>
      <c r="G699" s="102"/>
      <c r="H699" s="102"/>
      <c r="I699" s="102"/>
      <c r="J699" s="102"/>
      <c r="K699" s="267"/>
      <c r="L699" s="106"/>
      <c r="M699" s="249"/>
      <c r="N699" s="91" t="e">
        <f>M699*VLOOKUP($L699,#REF!,6,0)</f>
        <v>#REF!</v>
      </c>
      <c r="O699" s="90" t="e">
        <f t="shared" si="61"/>
        <v>#REF!</v>
      </c>
      <c r="P699" s="92" t="e">
        <f>VLOOKUP(L699,#REF!,3,0)</f>
        <v>#REF!</v>
      </c>
      <c r="Q699" s="93" t="e">
        <f t="shared" si="62"/>
        <v>#REF!</v>
      </c>
      <c r="R699" s="92" t="e">
        <f>VLOOKUP(L699,#REF!,4,0)</f>
        <v>#REF!</v>
      </c>
      <c r="S699" s="93" t="e">
        <f t="shared" si="63"/>
        <v>#REF!</v>
      </c>
      <c r="T699" s="93" t="e">
        <f t="shared" si="64"/>
        <v>#REF!</v>
      </c>
      <c r="U699" s="93" t="e">
        <f t="shared" si="65"/>
        <v>#REF!</v>
      </c>
      <c r="V699" s="93" t="e">
        <f t="shared" si="66"/>
        <v>#REF!</v>
      </c>
      <c r="W699" s="105"/>
      <c r="X699" s="246"/>
      <c r="Y699" s="105"/>
      <c r="Z699" s="243"/>
      <c r="AA699" s="246"/>
      <c r="AB699" s="246"/>
      <c r="AC699" s="243"/>
      <c r="AD699" s="105"/>
      <c r="AE699" s="105"/>
      <c r="AF699" s="106"/>
      <c r="AG699" s="107"/>
    </row>
    <row r="700" spans="1:33" s="31" customFormat="1" ht="17.25" customHeight="1">
      <c r="A700" s="267"/>
      <c r="B700" s="100" t="s">
        <v>147</v>
      </c>
      <c r="C700" s="102"/>
      <c r="D700" s="106"/>
      <c r="E700" s="235"/>
      <c r="F700" s="102"/>
      <c r="G700" s="102"/>
      <c r="H700" s="102"/>
      <c r="I700" s="102"/>
      <c r="J700" s="102"/>
      <c r="K700" s="267"/>
      <c r="L700" s="106"/>
      <c r="M700" s="249"/>
      <c r="N700" s="91" t="e">
        <f>M700*VLOOKUP($L700,#REF!,6,0)</f>
        <v>#REF!</v>
      </c>
      <c r="O700" s="90" t="e">
        <f t="shared" si="61"/>
        <v>#REF!</v>
      </c>
      <c r="P700" s="92" t="e">
        <f>VLOOKUP(L700,#REF!,3,0)</f>
        <v>#REF!</v>
      </c>
      <c r="Q700" s="93" t="e">
        <f t="shared" si="62"/>
        <v>#REF!</v>
      </c>
      <c r="R700" s="92" t="e">
        <f>VLOOKUP(L700,#REF!,4,0)</f>
        <v>#REF!</v>
      </c>
      <c r="S700" s="93" t="e">
        <f t="shared" si="63"/>
        <v>#REF!</v>
      </c>
      <c r="T700" s="93" t="e">
        <f t="shared" si="64"/>
        <v>#REF!</v>
      </c>
      <c r="U700" s="93" t="e">
        <f t="shared" si="65"/>
        <v>#REF!</v>
      </c>
      <c r="V700" s="93" t="e">
        <f t="shared" si="66"/>
        <v>#REF!</v>
      </c>
      <c r="W700" s="105"/>
      <c r="X700" s="246"/>
      <c r="Y700" s="105"/>
      <c r="Z700" s="243"/>
      <c r="AA700" s="246"/>
      <c r="AB700" s="246"/>
      <c r="AC700" s="243"/>
      <c r="AD700" s="105"/>
      <c r="AE700" s="105"/>
      <c r="AF700" s="106"/>
      <c r="AG700" s="107"/>
    </row>
    <row r="701" spans="1:33" s="31" customFormat="1" ht="17.25" customHeight="1">
      <c r="A701" s="267"/>
      <c r="B701" s="100" t="s">
        <v>147</v>
      </c>
      <c r="C701" s="102"/>
      <c r="D701" s="106"/>
      <c r="E701" s="235"/>
      <c r="F701" s="102"/>
      <c r="G701" s="102"/>
      <c r="H701" s="102"/>
      <c r="I701" s="102"/>
      <c r="J701" s="102"/>
      <c r="K701" s="267"/>
      <c r="L701" s="106"/>
      <c r="M701" s="249"/>
      <c r="N701" s="91" t="e">
        <f>M701*VLOOKUP($L701,#REF!,6,0)</f>
        <v>#REF!</v>
      </c>
      <c r="O701" s="90" t="e">
        <f t="shared" si="61"/>
        <v>#REF!</v>
      </c>
      <c r="P701" s="92" t="e">
        <f>VLOOKUP(L701,#REF!,3,0)</f>
        <v>#REF!</v>
      </c>
      <c r="Q701" s="93" t="e">
        <f t="shared" si="62"/>
        <v>#REF!</v>
      </c>
      <c r="R701" s="92" t="e">
        <f>VLOOKUP(L701,#REF!,4,0)</f>
        <v>#REF!</v>
      </c>
      <c r="S701" s="93" t="e">
        <f t="shared" si="63"/>
        <v>#REF!</v>
      </c>
      <c r="T701" s="93" t="e">
        <f t="shared" si="64"/>
        <v>#REF!</v>
      </c>
      <c r="U701" s="93" t="e">
        <f t="shared" si="65"/>
        <v>#REF!</v>
      </c>
      <c r="V701" s="93" t="e">
        <f t="shared" si="66"/>
        <v>#REF!</v>
      </c>
      <c r="W701" s="105"/>
      <c r="X701" s="246"/>
      <c r="Y701" s="105"/>
      <c r="Z701" s="243"/>
      <c r="AA701" s="246"/>
      <c r="AB701" s="246"/>
      <c r="AC701" s="243"/>
      <c r="AD701" s="105"/>
      <c r="AE701" s="105"/>
      <c r="AF701" s="106"/>
      <c r="AG701" s="107"/>
    </row>
    <row r="702" spans="1:33" s="31" customFormat="1" ht="17.25" customHeight="1">
      <c r="A702" s="267"/>
      <c r="B702" s="100" t="s">
        <v>147</v>
      </c>
      <c r="C702" s="102"/>
      <c r="D702" s="106"/>
      <c r="E702" s="235"/>
      <c r="F702" s="102"/>
      <c r="G702" s="102"/>
      <c r="H702" s="102"/>
      <c r="I702" s="102"/>
      <c r="J702" s="102"/>
      <c r="K702" s="267"/>
      <c r="L702" s="106"/>
      <c r="M702" s="249"/>
      <c r="N702" s="91" t="e">
        <f>M702*VLOOKUP($L702,#REF!,6,0)</f>
        <v>#REF!</v>
      </c>
      <c r="O702" s="90" t="e">
        <f t="shared" si="61"/>
        <v>#REF!</v>
      </c>
      <c r="P702" s="92" t="e">
        <f>VLOOKUP(L702,#REF!,3,0)</f>
        <v>#REF!</v>
      </c>
      <c r="Q702" s="93" t="e">
        <f t="shared" si="62"/>
        <v>#REF!</v>
      </c>
      <c r="R702" s="92" t="e">
        <f>VLOOKUP(L702,#REF!,4,0)</f>
        <v>#REF!</v>
      </c>
      <c r="S702" s="93" t="e">
        <f t="shared" si="63"/>
        <v>#REF!</v>
      </c>
      <c r="T702" s="93" t="e">
        <f t="shared" si="64"/>
        <v>#REF!</v>
      </c>
      <c r="U702" s="93" t="e">
        <f t="shared" si="65"/>
        <v>#REF!</v>
      </c>
      <c r="V702" s="93" t="e">
        <f t="shared" si="66"/>
        <v>#REF!</v>
      </c>
      <c r="W702" s="105"/>
      <c r="X702" s="246"/>
      <c r="Y702" s="105"/>
      <c r="Z702" s="243"/>
      <c r="AA702" s="246"/>
      <c r="AB702" s="246"/>
      <c r="AC702" s="243"/>
      <c r="AD702" s="105"/>
      <c r="AE702" s="105"/>
      <c r="AF702" s="106"/>
      <c r="AG702" s="107"/>
    </row>
    <row r="703" spans="1:33" s="31" customFormat="1" ht="17.25" customHeight="1">
      <c r="A703" s="267"/>
      <c r="B703" s="100" t="s">
        <v>147</v>
      </c>
      <c r="C703" s="102"/>
      <c r="D703" s="106"/>
      <c r="E703" s="235"/>
      <c r="F703" s="102"/>
      <c r="G703" s="102"/>
      <c r="H703" s="102"/>
      <c r="I703" s="102"/>
      <c r="J703" s="102"/>
      <c r="K703" s="267"/>
      <c r="L703" s="106"/>
      <c r="M703" s="249"/>
      <c r="N703" s="91" t="e">
        <f>M703*VLOOKUP($L703,#REF!,6,0)</f>
        <v>#REF!</v>
      </c>
      <c r="O703" s="90" t="e">
        <f t="shared" si="61"/>
        <v>#REF!</v>
      </c>
      <c r="P703" s="92" t="e">
        <f>VLOOKUP(L703,#REF!,3,0)</f>
        <v>#REF!</v>
      </c>
      <c r="Q703" s="93" t="e">
        <f t="shared" si="62"/>
        <v>#REF!</v>
      </c>
      <c r="R703" s="92" t="e">
        <f>VLOOKUP(L703,#REF!,4,0)</f>
        <v>#REF!</v>
      </c>
      <c r="S703" s="93" t="e">
        <f t="shared" si="63"/>
        <v>#REF!</v>
      </c>
      <c r="T703" s="93" t="e">
        <f t="shared" si="64"/>
        <v>#REF!</v>
      </c>
      <c r="U703" s="93" t="e">
        <f t="shared" si="65"/>
        <v>#REF!</v>
      </c>
      <c r="V703" s="93" t="e">
        <f t="shared" si="66"/>
        <v>#REF!</v>
      </c>
      <c r="W703" s="105"/>
      <c r="X703" s="246"/>
      <c r="Y703" s="105"/>
      <c r="Z703" s="243"/>
      <c r="AA703" s="246"/>
      <c r="AB703" s="246"/>
      <c r="AC703" s="243"/>
      <c r="AD703" s="105"/>
      <c r="AE703" s="105"/>
      <c r="AF703" s="106"/>
      <c r="AG703" s="107"/>
    </row>
    <row r="704" spans="1:33" s="31" customFormat="1" ht="17.25" customHeight="1">
      <c r="A704" s="267"/>
      <c r="B704" s="100" t="s">
        <v>147</v>
      </c>
      <c r="C704" s="102"/>
      <c r="D704" s="106"/>
      <c r="E704" s="235"/>
      <c r="F704" s="102"/>
      <c r="G704" s="102"/>
      <c r="H704" s="102"/>
      <c r="I704" s="102"/>
      <c r="J704" s="102"/>
      <c r="K704" s="267"/>
      <c r="L704" s="106"/>
      <c r="M704" s="249"/>
      <c r="N704" s="91" t="e">
        <f>M704*VLOOKUP($L704,#REF!,6,0)</f>
        <v>#REF!</v>
      </c>
      <c r="O704" s="90" t="e">
        <f t="shared" si="61"/>
        <v>#REF!</v>
      </c>
      <c r="P704" s="92" t="e">
        <f>VLOOKUP(L704,#REF!,3,0)</f>
        <v>#REF!</v>
      </c>
      <c r="Q704" s="93" t="e">
        <f t="shared" si="62"/>
        <v>#REF!</v>
      </c>
      <c r="R704" s="92" t="e">
        <f>VLOOKUP(L704,#REF!,4,0)</f>
        <v>#REF!</v>
      </c>
      <c r="S704" s="93" t="e">
        <f t="shared" si="63"/>
        <v>#REF!</v>
      </c>
      <c r="T704" s="93" t="e">
        <f t="shared" si="64"/>
        <v>#REF!</v>
      </c>
      <c r="U704" s="93" t="e">
        <f t="shared" si="65"/>
        <v>#REF!</v>
      </c>
      <c r="V704" s="93" t="e">
        <f t="shared" si="66"/>
        <v>#REF!</v>
      </c>
      <c r="W704" s="105"/>
      <c r="X704" s="246"/>
      <c r="Y704" s="105"/>
      <c r="Z704" s="243"/>
      <c r="AA704" s="246"/>
      <c r="AB704" s="246"/>
      <c r="AC704" s="243"/>
      <c r="AD704" s="105"/>
      <c r="AE704" s="105"/>
      <c r="AF704" s="106"/>
      <c r="AG704" s="107"/>
    </row>
    <row r="705" spans="1:35" s="31" customFormat="1" ht="17.25" customHeight="1">
      <c r="A705" s="267"/>
      <c r="B705" s="100" t="s">
        <v>147</v>
      </c>
      <c r="C705" s="102"/>
      <c r="D705" s="106"/>
      <c r="E705" s="235"/>
      <c r="F705" s="102"/>
      <c r="G705" s="102"/>
      <c r="H705" s="102"/>
      <c r="I705" s="102"/>
      <c r="J705" s="102"/>
      <c r="K705" s="267"/>
      <c r="L705" s="106"/>
      <c r="M705" s="249"/>
      <c r="N705" s="91" t="e">
        <f>M705*VLOOKUP($L705,#REF!,6,0)</f>
        <v>#REF!</v>
      </c>
      <c r="O705" s="90" t="e">
        <f t="shared" si="61"/>
        <v>#REF!</v>
      </c>
      <c r="P705" s="92" t="e">
        <f>VLOOKUP(L705,#REF!,3,0)</f>
        <v>#REF!</v>
      </c>
      <c r="Q705" s="93" t="e">
        <f t="shared" si="62"/>
        <v>#REF!</v>
      </c>
      <c r="R705" s="92" t="e">
        <f>VLOOKUP(L705,#REF!,4,0)</f>
        <v>#REF!</v>
      </c>
      <c r="S705" s="93" t="e">
        <f t="shared" si="63"/>
        <v>#REF!</v>
      </c>
      <c r="T705" s="93" t="e">
        <f t="shared" si="64"/>
        <v>#REF!</v>
      </c>
      <c r="U705" s="93" t="e">
        <f t="shared" si="65"/>
        <v>#REF!</v>
      </c>
      <c r="V705" s="93" t="e">
        <f t="shared" si="66"/>
        <v>#REF!</v>
      </c>
      <c r="W705" s="105"/>
      <c r="X705" s="246"/>
      <c r="Y705" s="105"/>
      <c r="Z705" s="243"/>
      <c r="AA705" s="246"/>
      <c r="AB705" s="246"/>
      <c r="AC705" s="243"/>
      <c r="AD705" s="105"/>
      <c r="AE705" s="105"/>
      <c r="AF705" s="106"/>
      <c r="AG705" s="107"/>
    </row>
    <row r="706" spans="1:35" s="31" customFormat="1" ht="17.25" customHeight="1">
      <c r="A706" s="267"/>
      <c r="B706" s="100" t="s">
        <v>147</v>
      </c>
      <c r="C706" s="102"/>
      <c r="D706" s="106"/>
      <c r="E706" s="235"/>
      <c r="F706" s="102"/>
      <c r="G706" s="102"/>
      <c r="H706" s="102"/>
      <c r="I706" s="102"/>
      <c r="J706" s="102"/>
      <c r="K706" s="267"/>
      <c r="L706" s="106"/>
      <c r="M706" s="249"/>
      <c r="N706" s="91" t="e">
        <f>M706*VLOOKUP($L706,#REF!,6,0)</f>
        <v>#REF!</v>
      </c>
      <c r="O706" s="90" t="e">
        <f t="shared" si="61"/>
        <v>#REF!</v>
      </c>
      <c r="P706" s="92" t="e">
        <f>VLOOKUP(L706,#REF!,3,0)</f>
        <v>#REF!</v>
      </c>
      <c r="Q706" s="93" t="e">
        <f t="shared" si="62"/>
        <v>#REF!</v>
      </c>
      <c r="R706" s="92" t="e">
        <f>VLOOKUP(L706,#REF!,4,0)</f>
        <v>#REF!</v>
      </c>
      <c r="S706" s="93" t="e">
        <f t="shared" si="63"/>
        <v>#REF!</v>
      </c>
      <c r="T706" s="93" t="e">
        <f t="shared" si="64"/>
        <v>#REF!</v>
      </c>
      <c r="U706" s="93" t="e">
        <f t="shared" si="65"/>
        <v>#REF!</v>
      </c>
      <c r="V706" s="93" t="e">
        <f t="shared" si="66"/>
        <v>#REF!</v>
      </c>
      <c r="W706" s="105"/>
      <c r="X706" s="246"/>
      <c r="Y706" s="105"/>
      <c r="Z706" s="243"/>
      <c r="AA706" s="246"/>
      <c r="AB706" s="246"/>
      <c r="AC706" s="243"/>
      <c r="AD706" s="105"/>
      <c r="AE706" s="105"/>
      <c r="AF706" s="106"/>
      <c r="AG706" s="107"/>
    </row>
    <row r="707" spans="1:35" s="31" customFormat="1" ht="17.25" customHeight="1">
      <c r="A707" s="267"/>
      <c r="B707" s="100" t="s">
        <v>147</v>
      </c>
      <c r="C707" s="102"/>
      <c r="D707" s="106"/>
      <c r="E707" s="235"/>
      <c r="F707" s="102"/>
      <c r="G707" s="102"/>
      <c r="H707" s="102"/>
      <c r="I707" s="102"/>
      <c r="J707" s="102"/>
      <c r="K707" s="267"/>
      <c r="L707" s="106"/>
      <c r="M707" s="249"/>
      <c r="N707" s="91" t="e">
        <f>M707*VLOOKUP($L707,#REF!,6,0)</f>
        <v>#REF!</v>
      </c>
      <c r="O707" s="90" t="e">
        <f t="shared" si="61"/>
        <v>#REF!</v>
      </c>
      <c r="P707" s="92" t="e">
        <f>VLOOKUP(L707,#REF!,3,0)</f>
        <v>#REF!</v>
      </c>
      <c r="Q707" s="93" t="e">
        <f t="shared" si="62"/>
        <v>#REF!</v>
      </c>
      <c r="R707" s="92" t="e">
        <f>VLOOKUP(L707,#REF!,4,0)</f>
        <v>#REF!</v>
      </c>
      <c r="S707" s="93" t="e">
        <f t="shared" si="63"/>
        <v>#REF!</v>
      </c>
      <c r="T707" s="93" t="e">
        <f t="shared" si="64"/>
        <v>#REF!</v>
      </c>
      <c r="U707" s="93" t="e">
        <f t="shared" si="65"/>
        <v>#REF!</v>
      </c>
      <c r="V707" s="93" t="e">
        <f t="shared" si="66"/>
        <v>#REF!</v>
      </c>
      <c r="W707" s="105"/>
      <c r="X707" s="246"/>
      <c r="Y707" s="105"/>
      <c r="Z707" s="243"/>
      <c r="AA707" s="246"/>
      <c r="AB707" s="246"/>
      <c r="AC707" s="243"/>
      <c r="AD707" s="105"/>
      <c r="AE707" s="105"/>
      <c r="AF707" s="106"/>
      <c r="AG707" s="107"/>
    </row>
    <row r="708" spans="1:35" s="31" customFormat="1" ht="17.25" customHeight="1">
      <c r="A708" s="267"/>
      <c r="B708" s="100" t="s">
        <v>147</v>
      </c>
      <c r="C708" s="102"/>
      <c r="D708" s="106"/>
      <c r="E708" s="235"/>
      <c r="F708" s="102"/>
      <c r="G708" s="102"/>
      <c r="H708" s="102"/>
      <c r="I708" s="102"/>
      <c r="J708" s="102"/>
      <c r="K708" s="267"/>
      <c r="L708" s="106"/>
      <c r="M708" s="249"/>
      <c r="N708" s="91" t="e">
        <f>M708*VLOOKUP($L708,#REF!,6,0)</f>
        <v>#REF!</v>
      </c>
      <c r="O708" s="90" t="e">
        <f t="shared" si="61"/>
        <v>#REF!</v>
      </c>
      <c r="P708" s="92" t="e">
        <f>VLOOKUP(L708,#REF!,3,0)</f>
        <v>#REF!</v>
      </c>
      <c r="Q708" s="93" t="e">
        <f t="shared" si="62"/>
        <v>#REF!</v>
      </c>
      <c r="R708" s="92" t="e">
        <f>VLOOKUP(L708,#REF!,4,0)</f>
        <v>#REF!</v>
      </c>
      <c r="S708" s="93" t="e">
        <f t="shared" si="63"/>
        <v>#REF!</v>
      </c>
      <c r="T708" s="93" t="e">
        <f t="shared" si="64"/>
        <v>#REF!</v>
      </c>
      <c r="U708" s="93" t="e">
        <f t="shared" si="65"/>
        <v>#REF!</v>
      </c>
      <c r="V708" s="93" t="e">
        <f t="shared" si="66"/>
        <v>#REF!</v>
      </c>
      <c r="W708" s="105"/>
      <c r="X708" s="246"/>
      <c r="Y708" s="105"/>
      <c r="Z708" s="243"/>
      <c r="AA708" s="246"/>
      <c r="AB708" s="246"/>
      <c r="AC708" s="243"/>
      <c r="AD708" s="105"/>
      <c r="AE708" s="105"/>
      <c r="AF708" s="106"/>
      <c r="AG708" s="107"/>
    </row>
    <row r="709" spans="1:35" s="31" customFormat="1" ht="17.25" customHeight="1">
      <c r="A709" s="267"/>
      <c r="B709" s="100" t="s">
        <v>147</v>
      </c>
      <c r="C709" s="102"/>
      <c r="D709" s="106"/>
      <c r="E709" s="235"/>
      <c r="F709" s="102"/>
      <c r="G709" s="102"/>
      <c r="H709" s="102"/>
      <c r="I709" s="102"/>
      <c r="J709" s="102"/>
      <c r="K709" s="267"/>
      <c r="L709" s="106"/>
      <c r="M709" s="249"/>
      <c r="N709" s="91" t="e">
        <f>M709*VLOOKUP($L709,#REF!,6,0)</f>
        <v>#REF!</v>
      </c>
      <c r="O709" s="90" t="e">
        <f t="shared" si="61"/>
        <v>#REF!</v>
      </c>
      <c r="P709" s="92" t="e">
        <f>VLOOKUP(L709,#REF!,3,0)</f>
        <v>#REF!</v>
      </c>
      <c r="Q709" s="93" t="e">
        <f t="shared" si="62"/>
        <v>#REF!</v>
      </c>
      <c r="R709" s="92" t="e">
        <f>VLOOKUP(L709,#REF!,4,0)</f>
        <v>#REF!</v>
      </c>
      <c r="S709" s="93" t="e">
        <f t="shared" si="63"/>
        <v>#REF!</v>
      </c>
      <c r="T709" s="93" t="e">
        <f t="shared" si="64"/>
        <v>#REF!</v>
      </c>
      <c r="U709" s="93" t="e">
        <f t="shared" si="65"/>
        <v>#REF!</v>
      </c>
      <c r="V709" s="93" t="e">
        <f t="shared" si="66"/>
        <v>#REF!</v>
      </c>
      <c r="W709" s="105"/>
      <c r="X709" s="246"/>
      <c r="Y709" s="105"/>
      <c r="Z709" s="243"/>
      <c r="AA709" s="246"/>
      <c r="AB709" s="246"/>
      <c r="AC709" s="243"/>
      <c r="AD709" s="105"/>
      <c r="AE709" s="105"/>
      <c r="AF709" s="106"/>
      <c r="AG709" s="107"/>
    </row>
    <row r="710" spans="1:35" s="31" customFormat="1" ht="17.25" customHeight="1">
      <c r="A710" s="267"/>
      <c r="B710" s="100" t="s">
        <v>147</v>
      </c>
      <c r="C710" s="102"/>
      <c r="D710" s="106"/>
      <c r="E710" s="235"/>
      <c r="F710" s="102"/>
      <c r="G710" s="102"/>
      <c r="H710" s="102"/>
      <c r="I710" s="102"/>
      <c r="J710" s="102"/>
      <c r="K710" s="267"/>
      <c r="L710" s="106"/>
      <c r="M710" s="249"/>
      <c r="N710" s="91" t="e">
        <f>M710*VLOOKUP($L710,#REF!,6,0)</f>
        <v>#REF!</v>
      </c>
      <c r="O710" s="90" t="e">
        <f t="shared" si="61"/>
        <v>#REF!</v>
      </c>
      <c r="P710" s="92" t="e">
        <f>VLOOKUP(L710,#REF!,3,0)</f>
        <v>#REF!</v>
      </c>
      <c r="Q710" s="93" t="e">
        <f t="shared" si="62"/>
        <v>#REF!</v>
      </c>
      <c r="R710" s="92" t="e">
        <f>VLOOKUP(L710,#REF!,4,0)</f>
        <v>#REF!</v>
      </c>
      <c r="S710" s="93" t="e">
        <f t="shared" si="63"/>
        <v>#REF!</v>
      </c>
      <c r="T710" s="93" t="e">
        <f t="shared" si="64"/>
        <v>#REF!</v>
      </c>
      <c r="U710" s="93" t="e">
        <f t="shared" si="65"/>
        <v>#REF!</v>
      </c>
      <c r="V710" s="93" t="e">
        <f t="shared" si="66"/>
        <v>#REF!</v>
      </c>
      <c r="W710" s="105"/>
      <c r="X710" s="246"/>
      <c r="Y710" s="105"/>
      <c r="Z710" s="243"/>
      <c r="AA710" s="246"/>
      <c r="AB710" s="246"/>
      <c r="AC710" s="243"/>
      <c r="AD710" s="105"/>
      <c r="AE710" s="105"/>
      <c r="AF710" s="106"/>
      <c r="AG710" s="107"/>
    </row>
    <row r="711" spans="1:35" s="31" customFormat="1" ht="17.25" customHeight="1">
      <c r="A711" s="267"/>
      <c r="B711" s="100" t="s">
        <v>147</v>
      </c>
      <c r="C711" s="102"/>
      <c r="D711" s="106"/>
      <c r="E711" s="235"/>
      <c r="F711" s="102"/>
      <c r="G711" s="102"/>
      <c r="H711" s="102"/>
      <c r="I711" s="102"/>
      <c r="J711" s="102"/>
      <c r="K711" s="267"/>
      <c r="L711" s="106"/>
      <c r="M711" s="249"/>
      <c r="N711" s="91" t="e">
        <f>M711*VLOOKUP($L711,#REF!,6,0)</f>
        <v>#REF!</v>
      </c>
      <c r="O711" s="90" t="e">
        <f t="shared" ref="O711:O774" si="67">M711+N711</f>
        <v>#REF!</v>
      </c>
      <c r="P711" s="92" t="e">
        <f>VLOOKUP(L711,#REF!,3,0)</f>
        <v>#REF!</v>
      </c>
      <c r="Q711" s="93" t="e">
        <f t="shared" ref="Q711:Q774" si="68">ROUND(P711*M711,0)</f>
        <v>#REF!</v>
      </c>
      <c r="R711" s="92" t="e">
        <f>VLOOKUP(L711,#REF!,4,0)</f>
        <v>#REF!</v>
      </c>
      <c r="S711" s="93" t="e">
        <f t="shared" ref="S711:S774" si="69">ROUND(R711*M711,0)</f>
        <v>#REF!</v>
      </c>
      <c r="T711" s="93" t="e">
        <f t="shared" ref="T711:T774" si="70">ROUND(Q711*5%,0)</f>
        <v>#REF!</v>
      </c>
      <c r="U711" s="93" t="e">
        <f t="shared" ref="U711:U774" si="71">ROUND(S711*10%,0)</f>
        <v>#REF!</v>
      </c>
      <c r="V711" s="93" t="e">
        <f t="shared" ref="V711:V774" si="72">O711-Q711-S711+T711+U711</f>
        <v>#REF!</v>
      </c>
      <c r="W711" s="105"/>
      <c r="X711" s="246"/>
      <c r="Y711" s="105"/>
      <c r="Z711" s="243"/>
      <c r="AA711" s="246"/>
      <c r="AB711" s="246"/>
      <c r="AC711" s="243"/>
      <c r="AD711" s="105"/>
      <c r="AE711" s="105"/>
      <c r="AF711" s="106"/>
      <c r="AG711" s="107"/>
    </row>
    <row r="712" spans="1:35" s="31" customFormat="1" ht="17.25" customHeight="1">
      <c r="A712" s="267"/>
      <c r="B712" s="100" t="s">
        <v>147</v>
      </c>
      <c r="C712" s="102"/>
      <c r="D712" s="106"/>
      <c r="E712" s="235"/>
      <c r="F712" s="102"/>
      <c r="G712" s="102"/>
      <c r="H712" s="102"/>
      <c r="I712" s="102"/>
      <c r="J712" s="102"/>
      <c r="K712" s="267"/>
      <c r="L712" s="106"/>
      <c r="M712" s="249"/>
      <c r="N712" s="91" t="e">
        <f>M712*VLOOKUP($L712,#REF!,6,0)</f>
        <v>#REF!</v>
      </c>
      <c r="O712" s="90" t="e">
        <f t="shared" si="67"/>
        <v>#REF!</v>
      </c>
      <c r="P712" s="92" t="e">
        <f>VLOOKUP(L712,#REF!,3,0)</f>
        <v>#REF!</v>
      </c>
      <c r="Q712" s="93" t="e">
        <f t="shared" si="68"/>
        <v>#REF!</v>
      </c>
      <c r="R712" s="92" t="e">
        <f>VLOOKUP(L712,#REF!,4,0)</f>
        <v>#REF!</v>
      </c>
      <c r="S712" s="93" t="e">
        <f t="shared" si="69"/>
        <v>#REF!</v>
      </c>
      <c r="T712" s="93" t="e">
        <f t="shared" si="70"/>
        <v>#REF!</v>
      </c>
      <c r="U712" s="93" t="e">
        <f t="shared" si="71"/>
        <v>#REF!</v>
      </c>
      <c r="V712" s="93" t="e">
        <f t="shared" si="72"/>
        <v>#REF!</v>
      </c>
      <c r="W712" s="105"/>
      <c r="X712" s="246"/>
      <c r="Y712" s="105"/>
      <c r="Z712" s="243"/>
      <c r="AA712" s="246"/>
      <c r="AB712" s="246"/>
      <c r="AC712" s="243"/>
      <c r="AD712" s="105"/>
      <c r="AE712" s="105"/>
      <c r="AF712" s="106"/>
      <c r="AG712" s="107"/>
    </row>
    <row r="713" spans="1:35" s="31" customFormat="1" ht="17.25" customHeight="1">
      <c r="A713" s="267"/>
      <c r="B713" s="100" t="s">
        <v>147</v>
      </c>
      <c r="C713" s="102"/>
      <c r="D713" s="106"/>
      <c r="E713" s="235"/>
      <c r="F713" s="102"/>
      <c r="G713" s="102"/>
      <c r="H713" s="102"/>
      <c r="I713" s="102"/>
      <c r="J713" s="102"/>
      <c r="K713" s="267"/>
      <c r="L713" s="106"/>
      <c r="M713" s="249"/>
      <c r="N713" s="91" t="e">
        <f>M713*VLOOKUP($L713,#REF!,6,0)</f>
        <v>#REF!</v>
      </c>
      <c r="O713" s="90" t="e">
        <f t="shared" si="67"/>
        <v>#REF!</v>
      </c>
      <c r="P713" s="92" t="e">
        <f>VLOOKUP(L713,#REF!,3,0)</f>
        <v>#REF!</v>
      </c>
      <c r="Q713" s="93" t="e">
        <f t="shared" si="68"/>
        <v>#REF!</v>
      </c>
      <c r="R713" s="92" t="e">
        <f>VLOOKUP(L713,#REF!,4,0)</f>
        <v>#REF!</v>
      </c>
      <c r="S713" s="93" t="e">
        <f t="shared" si="69"/>
        <v>#REF!</v>
      </c>
      <c r="T713" s="93" t="e">
        <f t="shared" si="70"/>
        <v>#REF!</v>
      </c>
      <c r="U713" s="93" t="e">
        <f t="shared" si="71"/>
        <v>#REF!</v>
      </c>
      <c r="V713" s="93" t="e">
        <f t="shared" si="72"/>
        <v>#REF!</v>
      </c>
      <c r="W713" s="105"/>
      <c r="X713" s="246"/>
      <c r="Y713" s="105"/>
      <c r="Z713" s="243"/>
      <c r="AA713" s="246"/>
      <c r="AB713" s="246"/>
      <c r="AC713" s="243"/>
      <c r="AD713" s="105"/>
      <c r="AE713" s="105"/>
      <c r="AF713" s="106"/>
      <c r="AG713" s="107"/>
      <c r="AH713" s="30"/>
      <c r="AI713" s="30"/>
    </row>
    <row r="714" spans="1:35" s="30" customFormat="1" ht="17.25" customHeight="1">
      <c r="A714" s="267"/>
      <c r="B714" s="100" t="s">
        <v>147</v>
      </c>
      <c r="C714" s="102"/>
      <c r="D714" s="106"/>
      <c r="E714" s="235"/>
      <c r="F714" s="88"/>
      <c r="G714" s="88"/>
      <c r="H714" s="88"/>
      <c r="I714" s="88"/>
      <c r="J714" s="88"/>
      <c r="K714" s="267"/>
      <c r="L714" s="106"/>
      <c r="M714" s="249"/>
      <c r="N714" s="91" t="e">
        <f>M714*VLOOKUP($L714,#REF!,6,0)</f>
        <v>#REF!</v>
      </c>
      <c r="O714" s="90" t="e">
        <f t="shared" si="67"/>
        <v>#REF!</v>
      </c>
      <c r="P714" s="92" t="e">
        <f>VLOOKUP(L714,#REF!,3,0)</f>
        <v>#REF!</v>
      </c>
      <c r="Q714" s="93" t="e">
        <f t="shared" si="68"/>
        <v>#REF!</v>
      </c>
      <c r="R714" s="92" t="e">
        <f>VLOOKUP(L714,#REF!,4,0)</f>
        <v>#REF!</v>
      </c>
      <c r="S714" s="93" t="e">
        <f t="shared" si="69"/>
        <v>#REF!</v>
      </c>
      <c r="T714" s="93" t="e">
        <f t="shared" si="70"/>
        <v>#REF!</v>
      </c>
      <c r="U714" s="93" t="e">
        <f t="shared" si="71"/>
        <v>#REF!</v>
      </c>
      <c r="V714" s="93" t="e">
        <f t="shared" si="72"/>
        <v>#REF!</v>
      </c>
      <c r="W714" s="93"/>
      <c r="X714" s="246"/>
      <c r="Y714" s="93"/>
      <c r="Z714" s="243"/>
      <c r="AA714" s="246"/>
      <c r="AB714" s="246"/>
      <c r="AC714" s="243"/>
      <c r="AD714" s="105"/>
      <c r="AE714" s="105"/>
      <c r="AF714" s="95"/>
      <c r="AG714" s="107"/>
      <c r="AH714" s="31"/>
      <c r="AI714" s="31"/>
    </row>
    <row r="715" spans="1:35" s="31" customFormat="1" ht="17.25" customHeight="1">
      <c r="A715" s="267"/>
      <c r="B715" s="100" t="s">
        <v>147</v>
      </c>
      <c r="C715" s="102"/>
      <c r="D715" s="106"/>
      <c r="E715" s="235"/>
      <c r="F715" s="102"/>
      <c r="G715" s="102"/>
      <c r="H715" s="102"/>
      <c r="I715" s="102"/>
      <c r="J715" s="102"/>
      <c r="K715" s="267"/>
      <c r="L715" s="106"/>
      <c r="M715" s="249"/>
      <c r="N715" s="91" t="e">
        <f>M715*VLOOKUP($L715,#REF!,6,0)</f>
        <v>#REF!</v>
      </c>
      <c r="O715" s="90" t="e">
        <f t="shared" si="67"/>
        <v>#REF!</v>
      </c>
      <c r="P715" s="92" t="e">
        <f>VLOOKUP(L715,#REF!,3,0)</f>
        <v>#REF!</v>
      </c>
      <c r="Q715" s="93" t="e">
        <f t="shared" si="68"/>
        <v>#REF!</v>
      </c>
      <c r="R715" s="92" t="e">
        <f>VLOOKUP(L715,#REF!,4,0)</f>
        <v>#REF!</v>
      </c>
      <c r="S715" s="93" t="e">
        <f t="shared" si="69"/>
        <v>#REF!</v>
      </c>
      <c r="T715" s="93" t="e">
        <f t="shared" si="70"/>
        <v>#REF!</v>
      </c>
      <c r="U715" s="93" t="e">
        <f t="shared" si="71"/>
        <v>#REF!</v>
      </c>
      <c r="V715" s="93" t="e">
        <f t="shared" si="72"/>
        <v>#REF!</v>
      </c>
      <c r="W715" s="105"/>
      <c r="X715" s="246"/>
      <c r="Y715" s="105"/>
      <c r="Z715" s="243"/>
      <c r="AA715" s="246"/>
      <c r="AB715" s="246"/>
      <c r="AC715" s="243"/>
      <c r="AD715" s="105"/>
      <c r="AE715" s="105"/>
      <c r="AF715" s="106"/>
      <c r="AG715" s="107"/>
    </row>
    <row r="716" spans="1:35" s="31" customFormat="1" ht="17.25" customHeight="1">
      <c r="A716" s="267"/>
      <c r="B716" s="100" t="s">
        <v>147</v>
      </c>
      <c r="C716" s="102"/>
      <c r="D716" s="106"/>
      <c r="E716" s="235"/>
      <c r="F716" s="102"/>
      <c r="G716" s="102"/>
      <c r="H716" s="102"/>
      <c r="I716" s="102"/>
      <c r="J716" s="102"/>
      <c r="K716" s="267"/>
      <c r="L716" s="106"/>
      <c r="M716" s="249"/>
      <c r="N716" s="91" t="e">
        <f>M716*VLOOKUP($L716,#REF!,6,0)</f>
        <v>#REF!</v>
      </c>
      <c r="O716" s="90" t="e">
        <f t="shared" si="67"/>
        <v>#REF!</v>
      </c>
      <c r="P716" s="92" t="e">
        <f>VLOOKUP(L716,#REF!,3,0)</f>
        <v>#REF!</v>
      </c>
      <c r="Q716" s="93" t="e">
        <f t="shared" si="68"/>
        <v>#REF!</v>
      </c>
      <c r="R716" s="92" t="e">
        <f>VLOOKUP(L716,#REF!,4,0)</f>
        <v>#REF!</v>
      </c>
      <c r="S716" s="93" t="e">
        <f t="shared" si="69"/>
        <v>#REF!</v>
      </c>
      <c r="T716" s="93" t="e">
        <f t="shared" si="70"/>
        <v>#REF!</v>
      </c>
      <c r="U716" s="93" t="e">
        <f t="shared" si="71"/>
        <v>#REF!</v>
      </c>
      <c r="V716" s="93" t="e">
        <f t="shared" si="72"/>
        <v>#REF!</v>
      </c>
      <c r="W716" s="105"/>
      <c r="X716" s="246"/>
      <c r="Y716" s="105"/>
      <c r="Z716" s="243"/>
      <c r="AA716" s="246"/>
      <c r="AB716" s="246"/>
      <c r="AC716" s="243"/>
      <c r="AD716" s="105"/>
      <c r="AE716" s="105"/>
      <c r="AF716" s="106"/>
      <c r="AG716" s="107"/>
    </row>
    <row r="717" spans="1:35" s="31" customFormat="1" ht="17.25" customHeight="1">
      <c r="A717" s="267"/>
      <c r="B717" s="100" t="s">
        <v>147</v>
      </c>
      <c r="C717" s="102"/>
      <c r="D717" s="106"/>
      <c r="E717" s="235"/>
      <c r="F717" s="102"/>
      <c r="G717" s="102"/>
      <c r="H717" s="102"/>
      <c r="I717" s="102"/>
      <c r="J717" s="102"/>
      <c r="K717" s="267"/>
      <c r="L717" s="106"/>
      <c r="M717" s="249"/>
      <c r="N717" s="91" t="e">
        <f>M717*VLOOKUP($L717,#REF!,6,0)</f>
        <v>#REF!</v>
      </c>
      <c r="O717" s="90" t="e">
        <f t="shared" si="67"/>
        <v>#REF!</v>
      </c>
      <c r="P717" s="92" t="e">
        <f>VLOOKUP(L717,#REF!,3,0)</f>
        <v>#REF!</v>
      </c>
      <c r="Q717" s="93" t="e">
        <f t="shared" si="68"/>
        <v>#REF!</v>
      </c>
      <c r="R717" s="92" t="e">
        <f>VLOOKUP(L717,#REF!,4,0)</f>
        <v>#REF!</v>
      </c>
      <c r="S717" s="93" t="e">
        <f t="shared" si="69"/>
        <v>#REF!</v>
      </c>
      <c r="T717" s="93" t="e">
        <f t="shared" si="70"/>
        <v>#REF!</v>
      </c>
      <c r="U717" s="93" t="e">
        <f t="shared" si="71"/>
        <v>#REF!</v>
      </c>
      <c r="V717" s="93" t="e">
        <f t="shared" si="72"/>
        <v>#REF!</v>
      </c>
      <c r="W717" s="105"/>
      <c r="X717" s="246"/>
      <c r="Y717" s="105"/>
      <c r="Z717" s="243"/>
      <c r="AA717" s="246"/>
      <c r="AB717" s="246"/>
      <c r="AC717" s="243"/>
      <c r="AD717" s="105"/>
      <c r="AE717" s="105"/>
      <c r="AF717" s="106"/>
      <c r="AG717" s="107"/>
    </row>
    <row r="718" spans="1:35" s="31" customFormat="1" ht="17.25" customHeight="1">
      <c r="A718" s="267"/>
      <c r="B718" s="100" t="s">
        <v>147</v>
      </c>
      <c r="C718" s="102"/>
      <c r="D718" s="106"/>
      <c r="E718" s="235"/>
      <c r="F718" s="102"/>
      <c r="G718" s="102"/>
      <c r="H718" s="102"/>
      <c r="I718" s="102"/>
      <c r="J718" s="102"/>
      <c r="K718" s="267"/>
      <c r="L718" s="106"/>
      <c r="M718" s="249"/>
      <c r="N718" s="91" t="e">
        <f>M718*VLOOKUP($L718,#REF!,6,0)</f>
        <v>#REF!</v>
      </c>
      <c r="O718" s="90" t="e">
        <f t="shared" si="67"/>
        <v>#REF!</v>
      </c>
      <c r="P718" s="92" t="e">
        <f>VLOOKUP(L718,#REF!,3,0)</f>
        <v>#REF!</v>
      </c>
      <c r="Q718" s="93" t="e">
        <f t="shared" si="68"/>
        <v>#REF!</v>
      </c>
      <c r="R718" s="92" t="e">
        <f>VLOOKUP(L718,#REF!,4,0)</f>
        <v>#REF!</v>
      </c>
      <c r="S718" s="93" t="e">
        <f t="shared" si="69"/>
        <v>#REF!</v>
      </c>
      <c r="T718" s="93" t="e">
        <f t="shared" si="70"/>
        <v>#REF!</v>
      </c>
      <c r="U718" s="93" t="e">
        <f t="shared" si="71"/>
        <v>#REF!</v>
      </c>
      <c r="V718" s="93" t="e">
        <f t="shared" si="72"/>
        <v>#REF!</v>
      </c>
      <c r="W718" s="105"/>
      <c r="X718" s="246"/>
      <c r="Y718" s="105"/>
      <c r="Z718" s="243"/>
      <c r="AA718" s="246"/>
      <c r="AB718" s="246"/>
      <c r="AC718" s="243"/>
      <c r="AD718" s="105"/>
      <c r="AE718" s="105"/>
      <c r="AF718" s="106"/>
      <c r="AG718" s="107"/>
    </row>
    <row r="719" spans="1:35" s="31" customFormat="1" ht="17.25" customHeight="1">
      <c r="A719" s="267"/>
      <c r="B719" s="100" t="s">
        <v>147</v>
      </c>
      <c r="C719" s="102"/>
      <c r="D719" s="106"/>
      <c r="E719" s="235"/>
      <c r="F719" s="102"/>
      <c r="G719" s="102"/>
      <c r="H719" s="102"/>
      <c r="I719" s="102"/>
      <c r="J719" s="102"/>
      <c r="K719" s="267"/>
      <c r="L719" s="106"/>
      <c r="M719" s="249"/>
      <c r="N719" s="91" t="e">
        <f>M719*VLOOKUP($L719,#REF!,6,0)</f>
        <v>#REF!</v>
      </c>
      <c r="O719" s="90" t="e">
        <f t="shared" si="67"/>
        <v>#REF!</v>
      </c>
      <c r="P719" s="92" t="e">
        <f>VLOOKUP(L719,#REF!,3,0)</f>
        <v>#REF!</v>
      </c>
      <c r="Q719" s="93" t="e">
        <f t="shared" si="68"/>
        <v>#REF!</v>
      </c>
      <c r="R719" s="92" t="e">
        <f>VLOOKUP(L719,#REF!,4,0)</f>
        <v>#REF!</v>
      </c>
      <c r="S719" s="93" t="e">
        <f t="shared" si="69"/>
        <v>#REF!</v>
      </c>
      <c r="T719" s="93" t="e">
        <f t="shared" si="70"/>
        <v>#REF!</v>
      </c>
      <c r="U719" s="93" t="e">
        <f t="shared" si="71"/>
        <v>#REF!</v>
      </c>
      <c r="V719" s="93" t="e">
        <f t="shared" si="72"/>
        <v>#REF!</v>
      </c>
      <c r="W719" s="105"/>
      <c r="X719" s="246"/>
      <c r="Y719" s="105"/>
      <c r="Z719" s="243"/>
      <c r="AA719" s="246"/>
      <c r="AB719" s="246"/>
      <c r="AC719" s="243"/>
      <c r="AD719" s="105"/>
      <c r="AE719" s="105"/>
      <c r="AF719" s="106"/>
      <c r="AG719" s="107"/>
    </row>
    <row r="720" spans="1:35" s="31" customFormat="1" ht="17.25" customHeight="1">
      <c r="A720" s="267"/>
      <c r="B720" s="100" t="s">
        <v>147</v>
      </c>
      <c r="C720" s="102"/>
      <c r="D720" s="106"/>
      <c r="E720" s="235"/>
      <c r="F720" s="102"/>
      <c r="G720" s="102"/>
      <c r="H720" s="102"/>
      <c r="I720" s="102"/>
      <c r="J720" s="102"/>
      <c r="K720" s="267"/>
      <c r="L720" s="106"/>
      <c r="M720" s="249"/>
      <c r="N720" s="91" t="e">
        <f>M720*VLOOKUP($L720,#REF!,6,0)</f>
        <v>#REF!</v>
      </c>
      <c r="O720" s="90" t="e">
        <f t="shared" si="67"/>
        <v>#REF!</v>
      </c>
      <c r="P720" s="92" t="e">
        <f>VLOOKUP(L720,#REF!,3,0)</f>
        <v>#REF!</v>
      </c>
      <c r="Q720" s="93" t="e">
        <f t="shared" si="68"/>
        <v>#REF!</v>
      </c>
      <c r="R720" s="92" t="e">
        <f>VLOOKUP(L720,#REF!,4,0)</f>
        <v>#REF!</v>
      </c>
      <c r="S720" s="93" t="e">
        <f t="shared" si="69"/>
        <v>#REF!</v>
      </c>
      <c r="T720" s="93" t="e">
        <f t="shared" si="70"/>
        <v>#REF!</v>
      </c>
      <c r="U720" s="93" t="e">
        <f t="shared" si="71"/>
        <v>#REF!</v>
      </c>
      <c r="V720" s="93" t="e">
        <f t="shared" si="72"/>
        <v>#REF!</v>
      </c>
      <c r="W720" s="105"/>
      <c r="X720" s="246"/>
      <c r="Y720" s="105"/>
      <c r="Z720" s="243"/>
      <c r="AA720" s="246"/>
      <c r="AB720" s="246"/>
      <c r="AC720" s="243"/>
      <c r="AD720" s="105"/>
      <c r="AE720" s="105"/>
      <c r="AF720" s="106"/>
      <c r="AG720" s="107"/>
    </row>
    <row r="721" spans="1:33" s="31" customFormat="1" ht="17.25" customHeight="1">
      <c r="A721" s="253"/>
      <c r="B721" s="100" t="s">
        <v>147</v>
      </c>
      <c r="C721" s="102"/>
      <c r="D721" s="106"/>
      <c r="E721" s="235"/>
      <c r="F721" s="102"/>
      <c r="G721" s="102"/>
      <c r="H721" s="102"/>
      <c r="I721" s="102"/>
      <c r="J721" s="102"/>
      <c r="K721" s="253"/>
      <c r="L721" s="253"/>
      <c r="M721" s="249"/>
      <c r="N721" s="91" t="e">
        <f>M721*VLOOKUP($L721,#REF!,6,0)</f>
        <v>#REF!</v>
      </c>
      <c r="O721" s="90" t="e">
        <f t="shared" si="67"/>
        <v>#REF!</v>
      </c>
      <c r="P721" s="92" t="e">
        <f>VLOOKUP(L721,#REF!,3,0)</f>
        <v>#REF!</v>
      </c>
      <c r="Q721" s="93" t="e">
        <f t="shared" si="68"/>
        <v>#REF!</v>
      </c>
      <c r="R721" s="92" t="e">
        <f>VLOOKUP(L721,#REF!,4,0)</f>
        <v>#REF!</v>
      </c>
      <c r="S721" s="93" t="e">
        <f t="shared" si="69"/>
        <v>#REF!</v>
      </c>
      <c r="T721" s="93" t="e">
        <f t="shared" si="70"/>
        <v>#REF!</v>
      </c>
      <c r="U721" s="93" t="e">
        <f t="shared" si="71"/>
        <v>#REF!</v>
      </c>
      <c r="V721" s="93" t="e">
        <f t="shared" si="72"/>
        <v>#REF!</v>
      </c>
      <c r="W721" s="105"/>
      <c r="X721" s="246"/>
      <c r="Y721" s="105"/>
      <c r="Z721" s="243"/>
      <c r="AA721" s="246"/>
      <c r="AB721" s="246"/>
      <c r="AC721" s="243"/>
      <c r="AD721" s="105"/>
      <c r="AE721" s="105"/>
      <c r="AF721" s="106"/>
      <c r="AG721" s="107"/>
    </row>
    <row r="722" spans="1:33" s="31" customFormat="1" ht="17.25" customHeight="1">
      <c r="A722" s="253"/>
      <c r="B722" s="100" t="s">
        <v>147</v>
      </c>
      <c r="C722" s="102"/>
      <c r="D722" s="106"/>
      <c r="E722" s="235"/>
      <c r="F722" s="102"/>
      <c r="G722" s="102"/>
      <c r="H722" s="102"/>
      <c r="I722" s="102"/>
      <c r="J722" s="102"/>
      <c r="K722" s="253"/>
      <c r="L722" s="253"/>
      <c r="M722" s="249"/>
      <c r="N722" s="91" t="e">
        <f>M722*VLOOKUP($L722,#REF!,6,0)</f>
        <v>#REF!</v>
      </c>
      <c r="O722" s="90" t="e">
        <f t="shared" si="67"/>
        <v>#REF!</v>
      </c>
      <c r="P722" s="92" t="e">
        <f>VLOOKUP(L722,#REF!,3,0)</f>
        <v>#REF!</v>
      </c>
      <c r="Q722" s="93" t="e">
        <f t="shared" si="68"/>
        <v>#REF!</v>
      </c>
      <c r="R722" s="92" t="e">
        <f>VLOOKUP(L722,#REF!,4,0)</f>
        <v>#REF!</v>
      </c>
      <c r="S722" s="93" t="e">
        <f t="shared" si="69"/>
        <v>#REF!</v>
      </c>
      <c r="T722" s="93" t="e">
        <f t="shared" si="70"/>
        <v>#REF!</v>
      </c>
      <c r="U722" s="93" t="e">
        <f t="shared" si="71"/>
        <v>#REF!</v>
      </c>
      <c r="V722" s="93" t="e">
        <f t="shared" si="72"/>
        <v>#REF!</v>
      </c>
      <c r="W722" s="105"/>
      <c r="X722" s="246"/>
      <c r="Y722" s="105"/>
      <c r="Z722" s="243"/>
      <c r="AA722" s="246"/>
      <c r="AB722" s="246"/>
      <c r="AC722" s="243"/>
      <c r="AD722" s="105"/>
      <c r="AE722" s="105"/>
      <c r="AF722" s="106"/>
      <c r="AG722" s="107"/>
    </row>
    <row r="723" spans="1:33" s="31" customFormat="1" ht="17.25" customHeight="1">
      <c r="A723" s="268"/>
      <c r="B723" s="100" t="s">
        <v>147</v>
      </c>
      <c r="C723" s="102"/>
      <c r="D723" s="106"/>
      <c r="E723" s="235"/>
      <c r="F723" s="102"/>
      <c r="G723" s="102"/>
      <c r="H723" s="102"/>
      <c r="I723" s="102"/>
      <c r="J723" s="102"/>
      <c r="K723" s="268"/>
      <c r="L723" s="106"/>
      <c r="M723" s="249"/>
      <c r="N723" s="91" t="e">
        <f>M723*VLOOKUP($L723,#REF!,6,0)</f>
        <v>#REF!</v>
      </c>
      <c r="O723" s="90" t="e">
        <f t="shared" si="67"/>
        <v>#REF!</v>
      </c>
      <c r="P723" s="92" t="e">
        <f>VLOOKUP(L723,#REF!,3,0)</f>
        <v>#REF!</v>
      </c>
      <c r="Q723" s="93" t="e">
        <f t="shared" si="68"/>
        <v>#REF!</v>
      </c>
      <c r="R723" s="92" t="e">
        <f>VLOOKUP(L723,#REF!,4,0)</f>
        <v>#REF!</v>
      </c>
      <c r="S723" s="93" t="e">
        <f t="shared" si="69"/>
        <v>#REF!</v>
      </c>
      <c r="T723" s="93" t="e">
        <f t="shared" si="70"/>
        <v>#REF!</v>
      </c>
      <c r="U723" s="93" t="e">
        <f t="shared" si="71"/>
        <v>#REF!</v>
      </c>
      <c r="V723" s="93" t="e">
        <f t="shared" si="72"/>
        <v>#REF!</v>
      </c>
      <c r="W723" s="105"/>
      <c r="X723" s="246"/>
      <c r="Y723" s="105"/>
      <c r="Z723" s="243"/>
      <c r="AA723" s="105"/>
      <c r="AB723" s="105"/>
      <c r="AC723" s="243"/>
      <c r="AD723" s="105"/>
      <c r="AE723" s="105"/>
      <c r="AF723" s="106"/>
      <c r="AG723" s="107"/>
    </row>
    <row r="724" spans="1:33" s="31" customFormat="1" ht="17.25" customHeight="1">
      <c r="A724" s="267"/>
      <c r="B724" s="100" t="s">
        <v>147</v>
      </c>
      <c r="C724" s="102"/>
      <c r="D724" s="106"/>
      <c r="E724" s="235"/>
      <c r="F724" s="102"/>
      <c r="G724" s="102"/>
      <c r="H724" s="102"/>
      <c r="I724" s="102"/>
      <c r="J724" s="102"/>
      <c r="K724" s="267"/>
      <c r="L724" s="106"/>
      <c r="M724" s="249"/>
      <c r="N724" s="91" t="e">
        <f>M724*VLOOKUP($L724,#REF!,6,0)</f>
        <v>#REF!</v>
      </c>
      <c r="O724" s="90" t="e">
        <f t="shared" si="67"/>
        <v>#REF!</v>
      </c>
      <c r="P724" s="92" t="e">
        <f>VLOOKUP(L724,#REF!,3,0)</f>
        <v>#REF!</v>
      </c>
      <c r="Q724" s="93" t="e">
        <f t="shared" si="68"/>
        <v>#REF!</v>
      </c>
      <c r="R724" s="92" t="e">
        <f>VLOOKUP(L724,#REF!,4,0)</f>
        <v>#REF!</v>
      </c>
      <c r="S724" s="93" t="e">
        <f t="shared" si="69"/>
        <v>#REF!</v>
      </c>
      <c r="T724" s="93" t="e">
        <f t="shared" si="70"/>
        <v>#REF!</v>
      </c>
      <c r="U724" s="93" t="e">
        <f t="shared" si="71"/>
        <v>#REF!</v>
      </c>
      <c r="V724" s="93" t="e">
        <f t="shared" si="72"/>
        <v>#REF!</v>
      </c>
      <c r="W724" s="105"/>
      <c r="X724" s="243"/>
      <c r="Y724" s="105"/>
      <c r="Z724" s="243"/>
      <c r="AA724" s="105"/>
      <c r="AB724" s="105"/>
      <c r="AC724" s="243"/>
      <c r="AD724" s="105"/>
      <c r="AE724" s="105"/>
      <c r="AF724" s="106"/>
      <c r="AG724" s="107"/>
    </row>
    <row r="725" spans="1:33" s="31" customFormat="1" ht="17.25" customHeight="1">
      <c r="B725" s="100" t="s">
        <v>147</v>
      </c>
      <c r="C725" s="102"/>
      <c r="D725" s="106"/>
      <c r="E725" s="235"/>
      <c r="F725" s="102"/>
      <c r="G725" s="102"/>
      <c r="H725" s="102"/>
      <c r="I725" s="102"/>
      <c r="J725" s="102"/>
      <c r="L725" s="106"/>
      <c r="M725" s="249"/>
      <c r="N725" s="91" t="e">
        <f>M725*VLOOKUP($L725,#REF!,6,0)</f>
        <v>#REF!</v>
      </c>
      <c r="O725" s="90" t="e">
        <f t="shared" si="67"/>
        <v>#REF!</v>
      </c>
      <c r="P725" s="92" t="e">
        <f>VLOOKUP(L725,#REF!,3,0)</f>
        <v>#REF!</v>
      </c>
      <c r="Q725" s="93" t="e">
        <f t="shared" si="68"/>
        <v>#REF!</v>
      </c>
      <c r="R725" s="92" t="e">
        <f>VLOOKUP(L725,#REF!,4,0)</f>
        <v>#REF!</v>
      </c>
      <c r="S725" s="93" t="e">
        <f t="shared" si="69"/>
        <v>#REF!</v>
      </c>
      <c r="T725" s="93" t="e">
        <f t="shared" si="70"/>
        <v>#REF!</v>
      </c>
      <c r="U725" s="93" t="e">
        <f t="shared" si="71"/>
        <v>#REF!</v>
      </c>
      <c r="V725" s="93" t="e">
        <f t="shared" si="72"/>
        <v>#REF!</v>
      </c>
      <c r="W725" s="105"/>
      <c r="X725" s="243"/>
      <c r="Y725" s="105"/>
      <c r="Z725" s="243"/>
      <c r="AA725" s="105"/>
      <c r="AB725" s="243"/>
      <c r="AC725" s="243"/>
      <c r="AD725" s="105"/>
      <c r="AE725" s="105"/>
      <c r="AF725" s="106"/>
      <c r="AG725" s="107"/>
    </row>
    <row r="726" spans="1:33" s="31" customFormat="1" ht="17.25" customHeight="1">
      <c r="B726" s="100" t="s">
        <v>147</v>
      </c>
      <c r="C726" s="102"/>
      <c r="D726" s="106"/>
      <c r="E726" s="235"/>
      <c r="F726" s="102"/>
      <c r="G726" s="102"/>
      <c r="H726" s="102"/>
      <c r="I726" s="102"/>
      <c r="J726" s="102"/>
      <c r="L726" s="106"/>
      <c r="M726" s="249"/>
      <c r="N726" s="91" t="e">
        <f>M726*VLOOKUP($L726,#REF!,6,0)</f>
        <v>#REF!</v>
      </c>
      <c r="O726" s="90" t="e">
        <f t="shared" si="67"/>
        <v>#REF!</v>
      </c>
      <c r="P726" s="92" t="e">
        <f>VLOOKUP(L726,#REF!,3,0)</f>
        <v>#REF!</v>
      </c>
      <c r="Q726" s="93" t="e">
        <f t="shared" si="68"/>
        <v>#REF!</v>
      </c>
      <c r="R726" s="92" t="e">
        <f>VLOOKUP(L726,#REF!,4,0)</f>
        <v>#REF!</v>
      </c>
      <c r="S726" s="93" t="e">
        <f t="shared" si="69"/>
        <v>#REF!</v>
      </c>
      <c r="T726" s="93" t="e">
        <f t="shared" si="70"/>
        <v>#REF!</v>
      </c>
      <c r="U726" s="93" t="e">
        <f t="shared" si="71"/>
        <v>#REF!</v>
      </c>
      <c r="V726" s="93" t="e">
        <f t="shared" si="72"/>
        <v>#REF!</v>
      </c>
      <c r="W726" s="105"/>
      <c r="X726" s="243"/>
      <c r="Y726" s="105"/>
      <c r="Z726" s="243"/>
      <c r="AA726" s="105"/>
      <c r="AB726" s="243"/>
      <c r="AC726" s="243"/>
      <c r="AD726" s="105"/>
      <c r="AE726" s="105"/>
      <c r="AF726" s="106"/>
      <c r="AG726" s="107"/>
    </row>
    <row r="727" spans="1:33" s="30" customFormat="1" ht="17.25" customHeight="1">
      <c r="B727" s="85" t="s">
        <v>147</v>
      </c>
      <c r="C727" s="102"/>
      <c r="D727" s="106"/>
      <c r="E727" s="235"/>
      <c r="F727" s="88"/>
      <c r="G727" s="88"/>
      <c r="H727" s="88"/>
      <c r="I727" s="88"/>
      <c r="J727" s="88"/>
      <c r="L727" s="95"/>
      <c r="M727" s="90"/>
      <c r="N727" s="91" t="e">
        <f>M727*VLOOKUP($L727,#REF!,6,0)</f>
        <v>#REF!</v>
      </c>
      <c r="O727" s="90" t="e">
        <f t="shared" si="67"/>
        <v>#REF!</v>
      </c>
      <c r="P727" s="92" t="e">
        <f>VLOOKUP(L727,#REF!,3,0)</f>
        <v>#REF!</v>
      </c>
      <c r="Q727" s="93" t="e">
        <f t="shared" si="68"/>
        <v>#REF!</v>
      </c>
      <c r="R727" s="92" t="e">
        <f>VLOOKUP(L727,#REF!,4,0)</f>
        <v>#REF!</v>
      </c>
      <c r="S727" s="93" t="e">
        <f t="shared" si="69"/>
        <v>#REF!</v>
      </c>
      <c r="T727" s="93" t="e">
        <f t="shared" si="70"/>
        <v>#REF!</v>
      </c>
      <c r="U727" s="93" t="e">
        <f t="shared" si="71"/>
        <v>#REF!</v>
      </c>
      <c r="V727" s="93" t="e">
        <f t="shared" si="72"/>
        <v>#REF!</v>
      </c>
      <c r="W727" s="93"/>
      <c r="X727" s="243"/>
      <c r="Y727" s="93"/>
      <c r="Z727" s="255"/>
      <c r="AA727" s="93"/>
      <c r="AB727" s="93"/>
      <c r="AC727" s="255"/>
      <c r="AD727" s="105"/>
      <c r="AE727" s="105"/>
      <c r="AF727" s="95"/>
      <c r="AG727" s="96"/>
    </row>
    <row r="728" spans="1:33" s="31" customFormat="1" ht="17.25" customHeight="1">
      <c r="A728" s="99"/>
      <c r="B728" s="100" t="s">
        <v>147</v>
      </c>
      <c r="C728" s="102"/>
      <c r="D728" s="106"/>
      <c r="E728" s="235"/>
      <c r="F728" s="102"/>
      <c r="G728" s="102"/>
      <c r="H728" s="102"/>
      <c r="I728" s="102"/>
      <c r="J728" s="102"/>
      <c r="K728" s="99"/>
      <c r="L728" s="95"/>
      <c r="M728" s="242"/>
      <c r="N728" s="91" t="e">
        <f>M728*VLOOKUP($L728,#REF!,6,0)</f>
        <v>#REF!</v>
      </c>
      <c r="O728" s="90" t="e">
        <f t="shared" si="67"/>
        <v>#REF!</v>
      </c>
      <c r="P728" s="92" t="e">
        <f>VLOOKUP(L728,#REF!,3,0)</f>
        <v>#REF!</v>
      </c>
      <c r="Q728" s="93" t="e">
        <f t="shared" si="68"/>
        <v>#REF!</v>
      </c>
      <c r="R728" s="92" t="e">
        <f>VLOOKUP(L728,#REF!,4,0)</f>
        <v>#REF!</v>
      </c>
      <c r="S728" s="93" t="e">
        <f t="shared" si="69"/>
        <v>#REF!</v>
      </c>
      <c r="T728" s="93" t="e">
        <f t="shared" si="70"/>
        <v>#REF!</v>
      </c>
      <c r="U728" s="93" t="e">
        <f t="shared" si="71"/>
        <v>#REF!</v>
      </c>
      <c r="V728" s="93" t="e">
        <f t="shared" si="72"/>
        <v>#REF!</v>
      </c>
      <c r="W728" s="105"/>
      <c r="X728" s="243"/>
      <c r="Y728" s="105"/>
      <c r="Z728" s="243"/>
      <c r="AA728" s="105"/>
      <c r="AB728" s="105"/>
      <c r="AC728" s="243"/>
      <c r="AD728" s="105"/>
      <c r="AE728" s="105"/>
      <c r="AF728" s="106"/>
      <c r="AG728" s="107"/>
    </row>
    <row r="729" spans="1:33" s="31" customFormat="1" ht="17.25" customHeight="1">
      <c r="A729" s="99"/>
      <c r="B729" s="100" t="s">
        <v>147</v>
      </c>
      <c r="C729" s="102"/>
      <c r="D729" s="106"/>
      <c r="E729" s="235"/>
      <c r="F729" s="102"/>
      <c r="G729" s="102"/>
      <c r="H729" s="102"/>
      <c r="I729" s="102"/>
      <c r="J729" s="102"/>
      <c r="K729" s="99"/>
      <c r="L729" s="95"/>
      <c r="M729" s="242"/>
      <c r="N729" s="91" t="e">
        <f>M729*VLOOKUP($L729,#REF!,6,0)</f>
        <v>#REF!</v>
      </c>
      <c r="O729" s="90" t="e">
        <f t="shared" si="67"/>
        <v>#REF!</v>
      </c>
      <c r="P729" s="92" t="e">
        <f>VLOOKUP(L729,#REF!,3,0)</f>
        <v>#REF!</v>
      </c>
      <c r="Q729" s="93" t="e">
        <f t="shared" si="68"/>
        <v>#REF!</v>
      </c>
      <c r="R729" s="92" t="e">
        <f>VLOOKUP(L729,#REF!,4,0)</f>
        <v>#REF!</v>
      </c>
      <c r="S729" s="93" t="e">
        <f t="shared" si="69"/>
        <v>#REF!</v>
      </c>
      <c r="T729" s="93" t="e">
        <f t="shared" si="70"/>
        <v>#REF!</v>
      </c>
      <c r="U729" s="93" t="e">
        <f t="shared" si="71"/>
        <v>#REF!</v>
      </c>
      <c r="V729" s="93" t="e">
        <f t="shared" si="72"/>
        <v>#REF!</v>
      </c>
      <c r="W729" s="105"/>
      <c r="X729" s="243"/>
      <c r="Y729" s="105"/>
      <c r="Z729" s="243"/>
      <c r="AA729" s="105"/>
      <c r="AB729" s="105"/>
      <c r="AC729" s="243"/>
      <c r="AD729" s="105"/>
      <c r="AE729" s="105"/>
      <c r="AF729" s="106"/>
      <c r="AG729" s="107"/>
    </row>
    <row r="730" spans="1:33" s="31" customFormat="1" ht="17.25" customHeight="1">
      <c r="A730" s="99"/>
      <c r="B730" s="100" t="s">
        <v>147</v>
      </c>
      <c r="C730" s="102"/>
      <c r="D730" s="106"/>
      <c r="E730" s="235"/>
      <c r="F730" s="102"/>
      <c r="G730" s="102"/>
      <c r="H730" s="102"/>
      <c r="I730" s="102"/>
      <c r="J730" s="102"/>
      <c r="K730" s="99"/>
      <c r="L730" s="106"/>
      <c r="M730" s="242"/>
      <c r="N730" s="91" t="e">
        <f>M730*VLOOKUP($L730,#REF!,6,0)</f>
        <v>#REF!</v>
      </c>
      <c r="O730" s="90" t="e">
        <f t="shared" si="67"/>
        <v>#REF!</v>
      </c>
      <c r="P730" s="92" t="e">
        <f>VLOOKUP(L730,#REF!,3,0)</f>
        <v>#REF!</v>
      </c>
      <c r="Q730" s="93" t="e">
        <f t="shared" si="68"/>
        <v>#REF!</v>
      </c>
      <c r="R730" s="92" t="e">
        <f>VLOOKUP(L730,#REF!,4,0)</f>
        <v>#REF!</v>
      </c>
      <c r="S730" s="93" t="e">
        <f t="shared" si="69"/>
        <v>#REF!</v>
      </c>
      <c r="T730" s="93" t="e">
        <f t="shared" si="70"/>
        <v>#REF!</v>
      </c>
      <c r="U730" s="93" t="e">
        <f t="shared" si="71"/>
        <v>#REF!</v>
      </c>
      <c r="V730" s="93" t="e">
        <f t="shared" si="72"/>
        <v>#REF!</v>
      </c>
      <c r="W730" s="105"/>
      <c r="X730" s="243"/>
      <c r="Y730" s="105"/>
      <c r="Z730" s="243"/>
      <c r="AA730" s="105"/>
      <c r="AB730" s="105"/>
      <c r="AC730" s="243"/>
      <c r="AD730" s="105"/>
      <c r="AE730" s="105"/>
      <c r="AF730" s="106"/>
      <c r="AG730" s="107"/>
    </row>
    <row r="731" spans="1:33" s="31" customFormat="1" ht="17.25" customHeight="1">
      <c r="A731" s="99"/>
      <c r="B731" s="100"/>
      <c r="C731" s="102"/>
      <c r="D731" s="106"/>
      <c r="E731" s="235"/>
      <c r="F731" s="102"/>
      <c r="G731" s="102"/>
      <c r="H731" s="102"/>
      <c r="I731" s="102"/>
      <c r="J731" s="102"/>
      <c r="K731" s="99"/>
      <c r="L731" s="106"/>
      <c r="M731" s="242"/>
      <c r="N731" s="91" t="e">
        <f>M731*VLOOKUP($L731,#REF!,6,0)</f>
        <v>#REF!</v>
      </c>
      <c r="O731" s="90" t="e">
        <f t="shared" si="67"/>
        <v>#REF!</v>
      </c>
      <c r="P731" s="92" t="e">
        <f>VLOOKUP(L731,#REF!,3,0)</f>
        <v>#REF!</v>
      </c>
      <c r="Q731" s="93" t="e">
        <f t="shared" si="68"/>
        <v>#REF!</v>
      </c>
      <c r="R731" s="92" t="e">
        <f>VLOOKUP(L731,#REF!,4,0)</f>
        <v>#REF!</v>
      </c>
      <c r="S731" s="93" t="e">
        <f t="shared" si="69"/>
        <v>#REF!</v>
      </c>
      <c r="T731" s="93" t="e">
        <f t="shared" si="70"/>
        <v>#REF!</v>
      </c>
      <c r="U731" s="93" t="e">
        <f t="shared" si="71"/>
        <v>#REF!</v>
      </c>
      <c r="V731" s="93" t="e">
        <f t="shared" si="72"/>
        <v>#REF!</v>
      </c>
      <c r="W731" s="105"/>
      <c r="X731" s="255"/>
      <c r="Y731" s="105"/>
      <c r="Z731" s="243"/>
      <c r="AA731" s="105"/>
      <c r="AB731" s="105"/>
      <c r="AC731" s="243"/>
      <c r="AD731" s="105"/>
      <c r="AE731" s="105"/>
      <c r="AF731" s="106"/>
      <c r="AG731" s="107"/>
    </row>
    <row r="732" spans="1:33" s="31" customFormat="1" ht="17.25" customHeight="1">
      <c r="A732" s="99"/>
      <c r="B732" s="100"/>
      <c r="C732" s="102"/>
      <c r="D732" s="106"/>
      <c r="E732" s="235"/>
      <c r="F732" s="102"/>
      <c r="G732" s="102"/>
      <c r="H732" s="102"/>
      <c r="I732" s="102"/>
      <c r="J732" s="102"/>
      <c r="K732" s="99"/>
      <c r="L732" s="106"/>
      <c r="M732" s="242"/>
      <c r="N732" s="91" t="e">
        <f>M732*VLOOKUP($L732,#REF!,6,0)</f>
        <v>#REF!</v>
      </c>
      <c r="O732" s="90" t="e">
        <f t="shared" si="67"/>
        <v>#REF!</v>
      </c>
      <c r="P732" s="92" t="e">
        <f>VLOOKUP(L732,#REF!,3,0)</f>
        <v>#REF!</v>
      </c>
      <c r="Q732" s="93" t="e">
        <f t="shared" si="68"/>
        <v>#REF!</v>
      </c>
      <c r="R732" s="92" t="e">
        <f>VLOOKUP(L732,#REF!,4,0)</f>
        <v>#REF!</v>
      </c>
      <c r="S732" s="93" t="e">
        <f t="shared" si="69"/>
        <v>#REF!</v>
      </c>
      <c r="T732" s="93" t="e">
        <f t="shared" si="70"/>
        <v>#REF!</v>
      </c>
      <c r="U732" s="93" t="e">
        <f t="shared" si="71"/>
        <v>#REF!</v>
      </c>
      <c r="V732" s="93" t="e">
        <f t="shared" si="72"/>
        <v>#REF!</v>
      </c>
      <c r="W732" s="105"/>
      <c r="X732" s="255"/>
      <c r="Y732" s="105"/>
      <c r="Z732" s="243"/>
      <c r="AA732" s="105"/>
      <c r="AB732" s="105"/>
      <c r="AC732" s="243"/>
      <c r="AD732" s="105"/>
      <c r="AE732" s="105"/>
      <c r="AF732" s="106"/>
      <c r="AG732" s="107"/>
    </row>
    <row r="733" spans="1:33" s="31" customFormat="1" ht="17.25" customHeight="1">
      <c r="A733" s="99"/>
      <c r="B733" s="100"/>
      <c r="C733" s="102"/>
      <c r="D733" s="106"/>
      <c r="E733" s="235"/>
      <c r="F733" s="102"/>
      <c r="G733" s="102"/>
      <c r="H733" s="102"/>
      <c r="I733" s="102"/>
      <c r="J733" s="102"/>
      <c r="K733" s="99"/>
      <c r="L733" s="106"/>
      <c r="M733" s="242"/>
      <c r="N733" s="91" t="e">
        <f>M733*VLOOKUP($L733,#REF!,6,0)</f>
        <v>#REF!</v>
      </c>
      <c r="O733" s="90" t="e">
        <f t="shared" si="67"/>
        <v>#REF!</v>
      </c>
      <c r="P733" s="92" t="e">
        <f>VLOOKUP(L733,#REF!,3,0)</f>
        <v>#REF!</v>
      </c>
      <c r="Q733" s="93" t="e">
        <f t="shared" si="68"/>
        <v>#REF!</v>
      </c>
      <c r="R733" s="92" t="e">
        <f>VLOOKUP(L733,#REF!,4,0)</f>
        <v>#REF!</v>
      </c>
      <c r="S733" s="93" t="e">
        <f t="shared" si="69"/>
        <v>#REF!</v>
      </c>
      <c r="T733" s="93" t="e">
        <f t="shared" si="70"/>
        <v>#REF!</v>
      </c>
      <c r="U733" s="93" t="e">
        <f t="shared" si="71"/>
        <v>#REF!</v>
      </c>
      <c r="V733" s="93" t="e">
        <f t="shared" si="72"/>
        <v>#REF!</v>
      </c>
      <c r="W733" s="105"/>
      <c r="X733" s="255"/>
      <c r="Y733" s="105"/>
      <c r="Z733" s="243"/>
      <c r="AA733" s="105"/>
      <c r="AB733" s="105"/>
      <c r="AC733" s="243"/>
      <c r="AD733" s="105"/>
      <c r="AE733" s="105"/>
      <c r="AF733" s="106"/>
      <c r="AG733" s="107"/>
    </row>
    <row r="734" spans="1:33" s="31" customFormat="1" ht="17.25" customHeight="1">
      <c r="A734" s="99"/>
      <c r="B734" s="100"/>
      <c r="C734" s="102"/>
      <c r="D734" s="106"/>
      <c r="E734" s="235"/>
      <c r="F734" s="102"/>
      <c r="G734" s="102"/>
      <c r="H734" s="102"/>
      <c r="I734" s="102"/>
      <c r="J734" s="102"/>
      <c r="K734" s="99"/>
      <c r="L734" s="106"/>
      <c r="M734" s="242"/>
      <c r="N734" s="91" t="e">
        <f>M734*VLOOKUP($L734,#REF!,6,0)</f>
        <v>#REF!</v>
      </c>
      <c r="O734" s="90" t="e">
        <f t="shared" si="67"/>
        <v>#REF!</v>
      </c>
      <c r="P734" s="92" t="e">
        <f>VLOOKUP(L734,#REF!,3,0)</f>
        <v>#REF!</v>
      </c>
      <c r="Q734" s="93" t="e">
        <f t="shared" si="68"/>
        <v>#REF!</v>
      </c>
      <c r="R734" s="92" t="e">
        <f>VLOOKUP(L734,#REF!,4,0)</f>
        <v>#REF!</v>
      </c>
      <c r="S734" s="93" t="e">
        <f t="shared" si="69"/>
        <v>#REF!</v>
      </c>
      <c r="T734" s="93" t="e">
        <f t="shared" si="70"/>
        <v>#REF!</v>
      </c>
      <c r="U734" s="93" t="e">
        <f t="shared" si="71"/>
        <v>#REF!</v>
      </c>
      <c r="V734" s="93" t="e">
        <f t="shared" si="72"/>
        <v>#REF!</v>
      </c>
      <c r="W734" s="105"/>
      <c r="X734" s="255"/>
      <c r="Y734" s="105"/>
      <c r="Z734" s="243"/>
      <c r="AA734" s="105"/>
      <c r="AB734" s="105"/>
      <c r="AC734" s="243"/>
      <c r="AD734" s="105"/>
      <c r="AE734" s="105"/>
      <c r="AF734" s="106"/>
      <c r="AG734" s="107"/>
    </row>
    <row r="735" spans="1:33" s="31" customFormat="1" ht="17.25" customHeight="1">
      <c r="A735" s="99"/>
      <c r="B735" s="100"/>
      <c r="C735" s="102"/>
      <c r="D735" s="106"/>
      <c r="E735" s="235"/>
      <c r="F735" s="102"/>
      <c r="G735" s="102"/>
      <c r="H735" s="102"/>
      <c r="I735" s="102"/>
      <c r="J735" s="102"/>
      <c r="K735" s="99"/>
      <c r="L735" s="106"/>
      <c r="M735" s="242"/>
      <c r="N735" s="91" t="e">
        <f>M735*VLOOKUP($L735,#REF!,6,0)</f>
        <v>#REF!</v>
      </c>
      <c r="O735" s="90" t="e">
        <f t="shared" si="67"/>
        <v>#REF!</v>
      </c>
      <c r="P735" s="92" t="e">
        <f>VLOOKUP(L735,#REF!,3,0)</f>
        <v>#REF!</v>
      </c>
      <c r="Q735" s="93" t="e">
        <f t="shared" si="68"/>
        <v>#REF!</v>
      </c>
      <c r="R735" s="92" t="e">
        <f>VLOOKUP(L735,#REF!,4,0)</f>
        <v>#REF!</v>
      </c>
      <c r="S735" s="93" t="e">
        <f t="shared" si="69"/>
        <v>#REF!</v>
      </c>
      <c r="T735" s="93" t="e">
        <f t="shared" si="70"/>
        <v>#REF!</v>
      </c>
      <c r="U735" s="93" t="e">
        <f t="shared" si="71"/>
        <v>#REF!</v>
      </c>
      <c r="V735" s="93" t="e">
        <f t="shared" si="72"/>
        <v>#REF!</v>
      </c>
      <c r="W735" s="105"/>
      <c r="X735" s="255"/>
      <c r="Y735" s="105"/>
      <c r="Z735" s="243"/>
      <c r="AA735" s="105"/>
      <c r="AB735" s="105"/>
      <c r="AC735" s="243"/>
      <c r="AD735" s="105"/>
      <c r="AE735" s="105"/>
      <c r="AF735" s="106"/>
      <c r="AG735" s="107"/>
    </row>
    <row r="736" spans="1:33" s="31" customFormat="1" ht="17.25" customHeight="1">
      <c r="A736" s="99"/>
      <c r="B736" s="100"/>
      <c r="C736" s="102"/>
      <c r="D736" s="106"/>
      <c r="E736" s="235"/>
      <c r="F736" s="102"/>
      <c r="G736" s="102"/>
      <c r="H736" s="102"/>
      <c r="I736" s="102"/>
      <c r="J736" s="102"/>
      <c r="K736" s="99"/>
      <c r="L736" s="106"/>
      <c r="M736" s="242"/>
      <c r="N736" s="91" t="e">
        <f>M736*VLOOKUP($L736,#REF!,6,0)</f>
        <v>#REF!</v>
      </c>
      <c r="O736" s="90" t="e">
        <f t="shared" si="67"/>
        <v>#REF!</v>
      </c>
      <c r="P736" s="92" t="e">
        <f>VLOOKUP(L736,#REF!,3,0)</f>
        <v>#REF!</v>
      </c>
      <c r="Q736" s="93" t="e">
        <f t="shared" si="68"/>
        <v>#REF!</v>
      </c>
      <c r="R736" s="92" t="e">
        <f>VLOOKUP(L736,#REF!,4,0)</f>
        <v>#REF!</v>
      </c>
      <c r="S736" s="93" t="e">
        <f t="shared" si="69"/>
        <v>#REF!</v>
      </c>
      <c r="T736" s="93" t="e">
        <f t="shared" si="70"/>
        <v>#REF!</v>
      </c>
      <c r="U736" s="93" t="e">
        <f t="shared" si="71"/>
        <v>#REF!</v>
      </c>
      <c r="V736" s="93" t="e">
        <f t="shared" si="72"/>
        <v>#REF!</v>
      </c>
      <c r="W736" s="105"/>
      <c r="X736" s="255"/>
      <c r="Y736" s="105"/>
      <c r="Z736" s="243"/>
      <c r="AA736" s="105"/>
      <c r="AB736" s="105"/>
      <c r="AC736" s="243"/>
      <c r="AD736" s="105"/>
      <c r="AE736" s="105"/>
      <c r="AF736" s="106"/>
      <c r="AG736" s="107"/>
    </row>
    <row r="737" spans="1:33" s="31" customFormat="1" ht="17.25" customHeight="1">
      <c r="A737" s="99"/>
      <c r="B737" s="100"/>
      <c r="C737" s="102"/>
      <c r="D737" s="106"/>
      <c r="E737" s="235"/>
      <c r="F737" s="102"/>
      <c r="G737" s="102"/>
      <c r="H737" s="102"/>
      <c r="I737" s="102"/>
      <c r="J737" s="102"/>
      <c r="K737" s="99"/>
      <c r="L737" s="106"/>
      <c r="M737" s="242"/>
      <c r="N737" s="91" t="e">
        <f>M737*VLOOKUP($L737,#REF!,6,0)</f>
        <v>#REF!</v>
      </c>
      <c r="O737" s="90" t="e">
        <f t="shared" si="67"/>
        <v>#REF!</v>
      </c>
      <c r="P737" s="92" t="e">
        <f>VLOOKUP(L737,#REF!,3,0)</f>
        <v>#REF!</v>
      </c>
      <c r="Q737" s="93" t="e">
        <f t="shared" si="68"/>
        <v>#REF!</v>
      </c>
      <c r="R737" s="92" t="e">
        <f>VLOOKUP(L737,#REF!,4,0)</f>
        <v>#REF!</v>
      </c>
      <c r="S737" s="93" t="e">
        <f t="shared" si="69"/>
        <v>#REF!</v>
      </c>
      <c r="T737" s="93" t="e">
        <f t="shared" si="70"/>
        <v>#REF!</v>
      </c>
      <c r="U737" s="93" t="e">
        <f t="shared" si="71"/>
        <v>#REF!</v>
      </c>
      <c r="V737" s="93" t="e">
        <f t="shared" si="72"/>
        <v>#REF!</v>
      </c>
      <c r="W737" s="105"/>
      <c r="X737" s="255"/>
      <c r="Y737" s="105"/>
      <c r="Z737" s="243"/>
      <c r="AA737" s="105"/>
      <c r="AB737" s="105"/>
      <c r="AC737" s="243"/>
      <c r="AD737" s="105"/>
      <c r="AE737" s="105"/>
      <c r="AF737" s="106"/>
      <c r="AG737" s="107"/>
    </row>
    <row r="738" spans="1:33" s="31" customFormat="1" ht="17.25" customHeight="1">
      <c r="A738" s="99"/>
      <c r="B738" s="100"/>
      <c r="C738" s="102"/>
      <c r="D738" s="106"/>
      <c r="E738" s="235"/>
      <c r="F738" s="102"/>
      <c r="G738" s="102"/>
      <c r="H738" s="102"/>
      <c r="I738" s="102"/>
      <c r="J738" s="102"/>
      <c r="K738" s="99"/>
      <c r="L738" s="106"/>
      <c r="M738" s="242"/>
      <c r="N738" s="91" t="e">
        <f>M738*VLOOKUP($L738,#REF!,6,0)</f>
        <v>#REF!</v>
      </c>
      <c r="O738" s="90" t="e">
        <f t="shared" si="67"/>
        <v>#REF!</v>
      </c>
      <c r="P738" s="92" t="e">
        <f>VLOOKUP(L738,#REF!,3,0)</f>
        <v>#REF!</v>
      </c>
      <c r="Q738" s="93" t="e">
        <f t="shared" si="68"/>
        <v>#REF!</v>
      </c>
      <c r="R738" s="92" t="e">
        <f>VLOOKUP(L738,#REF!,4,0)</f>
        <v>#REF!</v>
      </c>
      <c r="S738" s="93" t="e">
        <f t="shared" si="69"/>
        <v>#REF!</v>
      </c>
      <c r="T738" s="93" t="e">
        <f t="shared" si="70"/>
        <v>#REF!</v>
      </c>
      <c r="U738" s="93" t="e">
        <f t="shared" si="71"/>
        <v>#REF!</v>
      </c>
      <c r="V738" s="93" t="e">
        <f t="shared" si="72"/>
        <v>#REF!</v>
      </c>
      <c r="W738" s="105"/>
      <c r="X738" s="255"/>
      <c r="Y738" s="105"/>
      <c r="Z738" s="243"/>
      <c r="AA738" s="105"/>
      <c r="AB738" s="105"/>
      <c r="AC738" s="243"/>
      <c r="AD738" s="105"/>
      <c r="AE738" s="105"/>
      <c r="AF738" s="106"/>
      <c r="AG738" s="107"/>
    </row>
    <row r="739" spans="1:33" s="31" customFormat="1" ht="17.25" customHeight="1">
      <c r="A739" s="99"/>
      <c r="B739" s="100"/>
      <c r="C739" s="102"/>
      <c r="D739" s="106"/>
      <c r="E739" s="235"/>
      <c r="F739" s="102"/>
      <c r="G739" s="102"/>
      <c r="H739" s="102"/>
      <c r="I739" s="102"/>
      <c r="J739" s="102"/>
      <c r="K739" s="99"/>
      <c r="L739" s="106"/>
      <c r="M739" s="242"/>
      <c r="N739" s="91" t="e">
        <f>M739*VLOOKUP($L739,#REF!,6,0)</f>
        <v>#REF!</v>
      </c>
      <c r="O739" s="90" t="e">
        <f t="shared" si="67"/>
        <v>#REF!</v>
      </c>
      <c r="P739" s="92" t="e">
        <f>VLOOKUP(L739,#REF!,3,0)</f>
        <v>#REF!</v>
      </c>
      <c r="Q739" s="93" t="e">
        <f t="shared" si="68"/>
        <v>#REF!</v>
      </c>
      <c r="R739" s="92" t="e">
        <f>VLOOKUP(L739,#REF!,4,0)</f>
        <v>#REF!</v>
      </c>
      <c r="S739" s="93" t="e">
        <f t="shared" si="69"/>
        <v>#REF!</v>
      </c>
      <c r="T739" s="93" t="e">
        <f t="shared" si="70"/>
        <v>#REF!</v>
      </c>
      <c r="U739" s="93" t="e">
        <f t="shared" si="71"/>
        <v>#REF!</v>
      </c>
      <c r="V739" s="93" t="e">
        <f t="shared" si="72"/>
        <v>#REF!</v>
      </c>
      <c r="W739" s="105"/>
      <c r="X739" s="255"/>
      <c r="Y739" s="105"/>
      <c r="Z739" s="243"/>
      <c r="AA739" s="105"/>
      <c r="AB739" s="105"/>
      <c r="AC739" s="243"/>
      <c r="AD739" s="105"/>
      <c r="AE739" s="105"/>
      <c r="AF739" s="106"/>
      <c r="AG739" s="107"/>
    </row>
    <row r="740" spans="1:33" s="31" customFormat="1" ht="17.25" customHeight="1">
      <c r="A740" s="99"/>
      <c r="B740" s="100"/>
      <c r="C740" s="102"/>
      <c r="D740" s="106"/>
      <c r="E740" s="235"/>
      <c r="F740" s="102"/>
      <c r="G740" s="102"/>
      <c r="H740" s="102"/>
      <c r="I740" s="102"/>
      <c r="J740" s="102"/>
      <c r="K740" s="99"/>
      <c r="L740" s="106"/>
      <c r="M740" s="242"/>
      <c r="N740" s="91" t="e">
        <f>M740*VLOOKUP($L740,#REF!,6,0)</f>
        <v>#REF!</v>
      </c>
      <c r="O740" s="90" t="e">
        <f t="shared" si="67"/>
        <v>#REF!</v>
      </c>
      <c r="P740" s="92" t="e">
        <f>VLOOKUP(L740,#REF!,3,0)</f>
        <v>#REF!</v>
      </c>
      <c r="Q740" s="93" t="e">
        <f t="shared" si="68"/>
        <v>#REF!</v>
      </c>
      <c r="R740" s="92" t="e">
        <f>VLOOKUP(L740,#REF!,4,0)</f>
        <v>#REF!</v>
      </c>
      <c r="S740" s="93" t="e">
        <f t="shared" si="69"/>
        <v>#REF!</v>
      </c>
      <c r="T740" s="93" t="e">
        <f t="shared" si="70"/>
        <v>#REF!</v>
      </c>
      <c r="U740" s="93" t="e">
        <f t="shared" si="71"/>
        <v>#REF!</v>
      </c>
      <c r="V740" s="93" t="e">
        <f t="shared" si="72"/>
        <v>#REF!</v>
      </c>
      <c r="W740" s="105"/>
      <c r="X740" s="255"/>
      <c r="Y740" s="105"/>
      <c r="Z740" s="243"/>
      <c r="AA740" s="105"/>
      <c r="AB740" s="105"/>
      <c r="AC740" s="243"/>
      <c r="AD740" s="105"/>
      <c r="AE740" s="105"/>
      <c r="AF740" s="106"/>
      <c r="AG740" s="107"/>
    </row>
    <row r="741" spans="1:33" s="31" customFormat="1" ht="17.25" customHeight="1">
      <c r="A741" s="99"/>
      <c r="B741" s="100"/>
      <c r="C741" s="102"/>
      <c r="D741" s="106"/>
      <c r="E741" s="235"/>
      <c r="F741" s="102"/>
      <c r="G741" s="102"/>
      <c r="H741" s="102"/>
      <c r="I741" s="102"/>
      <c r="J741" s="102"/>
      <c r="K741" s="99"/>
      <c r="L741" s="106"/>
      <c r="M741" s="242"/>
      <c r="N741" s="91" t="e">
        <f>M741*VLOOKUP($L741,#REF!,6,0)</f>
        <v>#REF!</v>
      </c>
      <c r="O741" s="90" t="e">
        <f t="shared" si="67"/>
        <v>#REF!</v>
      </c>
      <c r="P741" s="92" t="e">
        <f>VLOOKUP(L741,#REF!,3,0)</f>
        <v>#REF!</v>
      </c>
      <c r="Q741" s="93" t="e">
        <f t="shared" si="68"/>
        <v>#REF!</v>
      </c>
      <c r="R741" s="92" t="e">
        <f>VLOOKUP(L741,#REF!,4,0)</f>
        <v>#REF!</v>
      </c>
      <c r="S741" s="93" t="e">
        <f t="shared" si="69"/>
        <v>#REF!</v>
      </c>
      <c r="T741" s="93" t="e">
        <f t="shared" si="70"/>
        <v>#REF!</v>
      </c>
      <c r="U741" s="93" t="e">
        <f t="shared" si="71"/>
        <v>#REF!</v>
      </c>
      <c r="V741" s="93" t="e">
        <f t="shared" si="72"/>
        <v>#REF!</v>
      </c>
      <c r="W741" s="105"/>
      <c r="X741" s="255"/>
      <c r="Y741" s="105"/>
      <c r="Z741" s="243"/>
      <c r="AA741" s="105"/>
      <c r="AB741" s="105"/>
      <c r="AC741" s="243"/>
      <c r="AD741" s="105"/>
      <c r="AE741" s="105"/>
      <c r="AF741" s="106"/>
      <c r="AG741" s="107"/>
    </row>
    <row r="742" spans="1:33" s="31" customFormat="1" ht="17.25" customHeight="1">
      <c r="A742" s="99"/>
      <c r="B742" s="100"/>
      <c r="C742" s="102"/>
      <c r="D742" s="106"/>
      <c r="E742" s="235"/>
      <c r="F742" s="102"/>
      <c r="G742" s="102"/>
      <c r="H742" s="102"/>
      <c r="I742" s="102"/>
      <c r="J742" s="102"/>
      <c r="K742" s="99"/>
      <c r="L742" s="106"/>
      <c r="M742" s="242"/>
      <c r="N742" s="91" t="e">
        <f>M742*VLOOKUP($L742,#REF!,6,0)</f>
        <v>#REF!</v>
      </c>
      <c r="O742" s="90" t="e">
        <f t="shared" si="67"/>
        <v>#REF!</v>
      </c>
      <c r="P742" s="92" t="e">
        <f>VLOOKUP(L742,#REF!,3,0)</f>
        <v>#REF!</v>
      </c>
      <c r="Q742" s="93" t="e">
        <f t="shared" si="68"/>
        <v>#REF!</v>
      </c>
      <c r="R742" s="92" t="e">
        <f>VLOOKUP(L742,#REF!,4,0)</f>
        <v>#REF!</v>
      </c>
      <c r="S742" s="93" t="e">
        <f t="shared" si="69"/>
        <v>#REF!</v>
      </c>
      <c r="T742" s="93" t="e">
        <f t="shared" si="70"/>
        <v>#REF!</v>
      </c>
      <c r="U742" s="93" t="e">
        <f t="shared" si="71"/>
        <v>#REF!</v>
      </c>
      <c r="V742" s="93" t="e">
        <f t="shared" si="72"/>
        <v>#REF!</v>
      </c>
      <c r="W742" s="105"/>
      <c r="X742" s="255"/>
      <c r="Y742" s="105"/>
      <c r="Z742" s="243"/>
      <c r="AA742" s="105"/>
      <c r="AB742" s="105"/>
      <c r="AC742" s="243"/>
      <c r="AD742" s="105"/>
      <c r="AE742" s="105"/>
      <c r="AF742" s="106"/>
      <c r="AG742" s="107"/>
    </row>
    <row r="743" spans="1:33" s="31" customFormat="1" ht="17.25" customHeight="1">
      <c r="A743" s="99"/>
      <c r="B743" s="100"/>
      <c r="C743" s="102"/>
      <c r="D743" s="106"/>
      <c r="E743" s="235"/>
      <c r="F743" s="102"/>
      <c r="G743" s="102"/>
      <c r="H743" s="102"/>
      <c r="I743" s="102"/>
      <c r="J743" s="102"/>
      <c r="K743" s="99"/>
      <c r="L743" s="106"/>
      <c r="M743" s="242"/>
      <c r="N743" s="91" t="e">
        <f>M743*VLOOKUP($L743,#REF!,6,0)</f>
        <v>#REF!</v>
      </c>
      <c r="O743" s="90" t="e">
        <f t="shared" si="67"/>
        <v>#REF!</v>
      </c>
      <c r="P743" s="92" t="e">
        <f>VLOOKUP(L743,#REF!,3,0)</f>
        <v>#REF!</v>
      </c>
      <c r="Q743" s="93" t="e">
        <f t="shared" si="68"/>
        <v>#REF!</v>
      </c>
      <c r="R743" s="92" t="e">
        <f>VLOOKUP(L743,#REF!,4,0)</f>
        <v>#REF!</v>
      </c>
      <c r="S743" s="93" t="e">
        <f t="shared" si="69"/>
        <v>#REF!</v>
      </c>
      <c r="T743" s="93" t="e">
        <f t="shared" si="70"/>
        <v>#REF!</v>
      </c>
      <c r="U743" s="93" t="e">
        <f t="shared" si="71"/>
        <v>#REF!</v>
      </c>
      <c r="V743" s="93" t="e">
        <f t="shared" si="72"/>
        <v>#REF!</v>
      </c>
      <c r="W743" s="105"/>
      <c r="X743" s="255"/>
      <c r="Y743" s="105"/>
      <c r="Z743" s="243"/>
      <c r="AA743" s="105"/>
      <c r="AB743" s="105"/>
      <c r="AC743" s="243"/>
      <c r="AD743" s="105"/>
      <c r="AE743" s="105"/>
      <c r="AF743" s="106"/>
      <c r="AG743" s="107"/>
    </row>
    <row r="744" spans="1:33" s="31" customFormat="1" ht="17.25" customHeight="1">
      <c r="A744" s="99"/>
      <c r="B744" s="100"/>
      <c r="C744" s="102"/>
      <c r="D744" s="106"/>
      <c r="E744" s="235"/>
      <c r="F744" s="102"/>
      <c r="G744" s="102"/>
      <c r="H744" s="102"/>
      <c r="I744" s="102"/>
      <c r="J744" s="102"/>
      <c r="K744" s="99"/>
      <c r="L744" s="106"/>
      <c r="M744" s="242"/>
      <c r="N744" s="91" t="e">
        <f>M744*VLOOKUP($L744,#REF!,6,0)</f>
        <v>#REF!</v>
      </c>
      <c r="O744" s="90" t="e">
        <f t="shared" si="67"/>
        <v>#REF!</v>
      </c>
      <c r="P744" s="92" t="e">
        <f>VLOOKUP(L744,#REF!,3,0)</f>
        <v>#REF!</v>
      </c>
      <c r="Q744" s="93" t="e">
        <f t="shared" si="68"/>
        <v>#REF!</v>
      </c>
      <c r="R744" s="92" t="e">
        <f>VLOOKUP(L744,#REF!,4,0)</f>
        <v>#REF!</v>
      </c>
      <c r="S744" s="93" t="e">
        <f t="shared" si="69"/>
        <v>#REF!</v>
      </c>
      <c r="T744" s="93" t="e">
        <f t="shared" si="70"/>
        <v>#REF!</v>
      </c>
      <c r="U744" s="93" t="e">
        <f t="shared" si="71"/>
        <v>#REF!</v>
      </c>
      <c r="V744" s="93" t="e">
        <f t="shared" si="72"/>
        <v>#REF!</v>
      </c>
      <c r="W744" s="105"/>
      <c r="X744" s="255"/>
      <c r="Y744" s="105"/>
      <c r="Z744" s="243"/>
      <c r="AA744" s="105"/>
      <c r="AB744" s="105"/>
      <c r="AC744" s="243"/>
      <c r="AD744" s="105"/>
      <c r="AE744" s="105"/>
      <c r="AF744" s="106"/>
      <c r="AG744" s="107"/>
    </row>
    <row r="745" spans="1:33" s="31" customFormat="1" ht="17.25" customHeight="1">
      <c r="A745" s="99"/>
      <c r="B745" s="100"/>
      <c r="C745" s="102"/>
      <c r="D745" s="106"/>
      <c r="E745" s="235"/>
      <c r="F745" s="102"/>
      <c r="G745" s="102"/>
      <c r="H745" s="102"/>
      <c r="I745" s="102"/>
      <c r="J745" s="102"/>
      <c r="K745" s="99"/>
      <c r="L745" s="106"/>
      <c r="M745" s="242"/>
      <c r="N745" s="91" t="e">
        <f>M745*VLOOKUP($L745,#REF!,6,0)</f>
        <v>#REF!</v>
      </c>
      <c r="O745" s="90" t="e">
        <f t="shared" si="67"/>
        <v>#REF!</v>
      </c>
      <c r="P745" s="92" t="e">
        <f>VLOOKUP(L745,#REF!,3,0)</f>
        <v>#REF!</v>
      </c>
      <c r="Q745" s="93" t="e">
        <f t="shared" si="68"/>
        <v>#REF!</v>
      </c>
      <c r="R745" s="92" t="e">
        <f>VLOOKUP(L745,#REF!,4,0)</f>
        <v>#REF!</v>
      </c>
      <c r="S745" s="93" t="e">
        <f t="shared" si="69"/>
        <v>#REF!</v>
      </c>
      <c r="T745" s="93" t="e">
        <f t="shared" si="70"/>
        <v>#REF!</v>
      </c>
      <c r="U745" s="93" t="e">
        <f t="shared" si="71"/>
        <v>#REF!</v>
      </c>
      <c r="V745" s="93" t="e">
        <f t="shared" si="72"/>
        <v>#REF!</v>
      </c>
      <c r="W745" s="105"/>
      <c r="X745" s="255"/>
      <c r="Y745" s="105"/>
      <c r="Z745" s="243"/>
      <c r="AA745" s="105"/>
      <c r="AB745" s="105"/>
      <c r="AC745" s="243"/>
      <c r="AD745" s="105"/>
      <c r="AE745" s="105"/>
      <c r="AF745" s="106"/>
      <c r="AG745" s="107"/>
    </row>
    <row r="746" spans="1:33" s="31" customFormat="1" ht="17.25" customHeight="1">
      <c r="A746" s="99"/>
      <c r="B746" s="100"/>
      <c r="C746" s="102"/>
      <c r="D746" s="106"/>
      <c r="E746" s="235"/>
      <c r="F746" s="102"/>
      <c r="G746" s="102"/>
      <c r="H746" s="102"/>
      <c r="I746" s="102"/>
      <c r="J746" s="102"/>
      <c r="K746" s="99"/>
      <c r="L746" s="106"/>
      <c r="M746" s="242"/>
      <c r="N746" s="91" t="e">
        <f>M746*VLOOKUP($L746,#REF!,6,0)</f>
        <v>#REF!</v>
      </c>
      <c r="O746" s="90" t="e">
        <f t="shared" si="67"/>
        <v>#REF!</v>
      </c>
      <c r="P746" s="92" t="e">
        <f>VLOOKUP(L746,#REF!,3,0)</f>
        <v>#REF!</v>
      </c>
      <c r="Q746" s="93" t="e">
        <f t="shared" si="68"/>
        <v>#REF!</v>
      </c>
      <c r="R746" s="92" t="e">
        <f>VLOOKUP(L746,#REF!,4,0)</f>
        <v>#REF!</v>
      </c>
      <c r="S746" s="93" t="e">
        <f t="shared" si="69"/>
        <v>#REF!</v>
      </c>
      <c r="T746" s="93" t="e">
        <f t="shared" si="70"/>
        <v>#REF!</v>
      </c>
      <c r="U746" s="93" t="e">
        <f t="shared" si="71"/>
        <v>#REF!</v>
      </c>
      <c r="V746" s="93" t="e">
        <f t="shared" si="72"/>
        <v>#REF!</v>
      </c>
      <c r="W746" s="105"/>
      <c r="X746" s="255"/>
      <c r="Y746" s="105"/>
      <c r="Z746" s="243"/>
      <c r="AA746" s="105"/>
      <c r="AB746" s="105"/>
      <c r="AC746" s="243"/>
      <c r="AD746" s="105"/>
      <c r="AE746" s="105"/>
      <c r="AF746" s="106"/>
      <c r="AG746" s="107"/>
    </row>
    <row r="747" spans="1:33" s="31" customFormat="1" ht="17.25" customHeight="1">
      <c r="A747" s="99"/>
      <c r="B747" s="100"/>
      <c r="C747" s="102"/>
      <c r="D747" s="106"/>
      <c r="E747" s="235"/>
      <c r="F747" s="102"/>
      <c r="G747" s="102"/>
      <c r="H747" s="102"/>
      <c r="I747" s="102"/>
      <c r="J747" s="102"/>
      <c r="K747" s="99"/>
      <c r="L747" s="106"/>
      <c r="M747" s="242"/>
      <c r="N747" s="91" t="e">
        <f>M747*VLOOKUP($L747,#REF!,6,0)</f>
        <v>#REF!</v>
      </c>
      <c r="O747" s="90" t="e">
        <f t="shared" si="67"/>
        <v>#REF!</v>
      </c>
      <c r="P747" s="92" t="e">
        <f>VLOOKUP(L747,#REF!,3,0)</f>
        <v>#REF!</v>
      </c>
      <c r="Q747" s="93" t="e">
        <f t="shared" si="68"/>
        <v>#REF!</v>
      </c>
      <c r="R747" s="92" t="e">
        <f>VLOOKUP(L747,#REF!,4,0)</f>
        <v>#REF!</v>
      </c>
      <c r="S747" s="93" t="e">
        <f t="shared" si="69"/>
        <v>#REF!</v>
      </c>
      <c r="T747" s="93" t="e">
        <f t="shared" si="70"/>
        <v>#REF!</v>
      </c>
      <c r="U747" s="93" t="e">
        <f t="shared" si="71"/>
        <v>#REF!</v>
      </c>
      <c r="V747" s="93" t="e">
        <f t="shared" si="72"/>
        <v>#REF!</v>
      </c>
      <c r="W747" s="105"/>
      <c r="X747" s="255"/>
      <c r="Y747" s="105"/>
      <c r="Z747" s="243"/>
      <c r="AA747" s="105"/>
      <c r="AB747" s="105"/>
      <c r="AC747" s="243"/>
      <c r="AD747" s="105"/>
      <c r="AE747" s="105"/>
      <c r="AF747" s="106"/>
      <c r="AG747" s="107"/>
    </row>
    <row r="748" spans="1:33" s="31" customFormat="1" ht="17.25" customHeight="1">
      <c r="A748" s="99"/>
      <c r="B748" s="100"/>
      <c r="C748" s="102"/>
      <c r="D748" s="106"/>
      <c r="E748" s="235"/>
      <c r="F748" s="102"/>
      <c r="G748" s="102"/>
      <c r="H748" s="102"/>
      <c r="I748" s="102"/>
      <c r="J748" s="102"/>
      <c r="K748" s="99"/>
      <c r="L748" s="106"/>
      <c r="M748" s="242"/>
      <c r="N748" s="91" t="e">
        <f>M748*VLOOKUP($L748,#REF!,6,0)</f>
        <v>#REF!</v>
      </c>
      <c r="O748" s="90" t="e">
        <f t="shared" si="67"/>
        <v>#REF!</v>
      </c>
      <c r="P748" s="92" t="e">
        <f>VLOOKUP(L748,#REF!,3,0)</f>
        <v>#REF!</v>
      </c>
      <c r="Q748" s="93" t="e">
        <f t="shared" si="68"/>
        <v>#REF!</v>
      </c>
      <c r="R748" s="92" t="e">
        <f>VLOOKUP(L748,#REF!,4,0)</f>
        <v>#REF!</v>
      </c>
      <c r="S748" s="93" t="e">
        <f t="shared" si="69"/>
        <v>#REF!</v>
      </c>
      <c r="T748" s="93" t="e">
        <f t="shared" si="70"/>
        <v>#REF!</v>
      </c>
      <c r="U748" s="93" t="e">
        <f t="shared" si="71"/>
        <v>#REF!</v>
      </c>
      <c r="V748" s="93" t="e">
        <f t="shared" si="72"/>
        <v>#REF!</v>
      </c>
      <c r="W748" s="105"/>
      <c r="X748" s="255"/>
      <c r="Y748" s="105"/>
      <c r="Z748" s="243"/>
      <c r="AA748" s="105"/>
      <c r="AB748" s="105"/>
      <c r="AC748" s="243"/>
      <c r="AD748" s="105"/>
      <c r="AE748" s="105"/>
      <c r="AF748" s="106"/>
      <c r="AG748" s="107"/>
    </row>
    <row r="749" spans="1:33" s="31" customFormat="1" ht="17.25" customHeight="1">
      <c r="A749" s="99"/>
      <c r="B749" s="100"/>
      <c r="C749" s="102"/>
      <c r="D749" s="106"/>
      <c r="E749" s="235"/>
      <c r="F749" s="102"/>
      <c r="G749" s="102"/>
      <c r="H749" s="102"/>
      <c r="I749" s="102"/>
      <c r="J749" s="102"/>
      <c r="K749" s="99"/>
      <c r="L749" s="106"/>
      <c r="M749" s="242"/>
      <c r="N749" s="91" t="e">
        <f>M749*VLOOKUP($L749,#REF!,6,0)</f>
        <v>#REF!</v>
      </c>
      <c r="O749" s="90" t="e">
        <f t="shared" si="67"/>
        <v>#REF!</v>
      </c>
      <c r="P749" s="92" t="e">
        <f>VLOOKUP(L749,#REF!,3,0)</f>
        <v>#REF!</v>
      </c>
      <c r="Q749" s="93" t="e">
        <f t="shared" si="68"/>
        <v>#REF!</v>
      </c>
      <c r="R749" s="92" t="e">
        <f>VLOOKUP(L749,#REF!,4,0)</f>
        <v>#REF!</v>
      </c>
      <c r="S749" s="93" t="e">
        <f t="shared" si="69"/>
        <v>#REF!</v>
      </c>
      <c r="T749" s="93" t="e">
        <f t="shared" si="70"/>
        <v>#REF!</v>
      </c>
      <c r="U749" s="93" t="e">
        <f t="shared" si="71"/>
        <v>#REF!</v>
      </c>
      <c r="V749" s="93" t="e">
        <f t="shared" si="72"/>
        <v>#REF!</v>
      </c>
      <c r="W749" s="105"/>
      <c r="X749" s="255"/>
      <c r="Y749" s="105"/>
      <c r="Z749" s="243"/>
      <c r="AA749" s="105"/>
      <c r="AB749" s="105"/>
      <c r="AC749" s="243"/>
      <c r="AD749" s="105"/>
      <c r="AE749" s="105"/>
      <c r="AF749" s="106"/>
      <c r="AG749" s="107"/>
    </row>
    <row r="750" spans="1:33" s="31" customFormat="1" ht="17.25" customHeight="1">
      <c r="A750" s="99"/>
      <c r="B750" s="100"/>
      <c r="C750" s="102"/>
      <c r="D750" s="106"/>
      <c r="E750" s="235"/>
      <c r="F750" s="102"/>
      <c r="G750" s="102"/>
      <c r="H750" s="102"/>
      <c r="I750" s="102"/>
      <c r="J750" s="102"/>
      <c r="K750" s="99"/>
      <c r="L750" s="106"/>
      <c r="M750" s="242"/>
      <c r="N750" s="91" t="e">
        <f>M750*VLOOKUP($L750,#REF!,6,0)</f>
        <v>#REF!</v>
      </c>
      <c r="O750" s="90" t="e">
        <f t="shared" si="67"/>
        <v>#REF!</v>
      </c>
      <c r="P750" s="92" t="e">
        <f>VLOOKUP(L750,#REF!,3,0)</f>
        <v>#REF!</v>
      </c>
      <c r="Q750" s="93" t="e">
        <f t="shared" si="68"/>
        <v>#REF!</v>
      </c>
      <c r="R750" s="92" t="e">
        <f>VLOOKUP(L750,#REF!,4,0)</f>
        <v>#REF!</v>
      </c>
      <c r="S750" s="93" t="e">
        <f t="shared" si="69"/>
        <v>#REF!</v>
      </c>
      <c r="T750" s="93" t="e">
        <f t="shared" si="70"/>
        <v>#REF!</v>
      </c>
      <c r="U750" s="93" t="e">
        <f t="shared" si="71"/>
        <v>#REF!</v>
      </c>
      <c r="V750" s="93" t="e">
        <f t="shared" si="72"/>
        <v>#REF!</v>
      </c>
      <c r="W750" s="105"/>
      <c r="X750" s="255"/>
      <c r="Y750" s="105"/>
      <c r="Z750" s="243"/>
      <c r="AA750" s="105"/>
      <c r="AB750" s="105"/>
      <c r="AC750" s="243"/>
      <c r="AD750" s="105"/>
      <c r="AE750" s="105"/>
      <c r="AF750" s="106"/>
      <c r="AG750" s="107"/>
    </row>
    <row r="751" spans="1:33" s="31" customFormat="1" ht="17.25" customHeight="1">
      <c r="A751" s="99"/>
      <c r="B751" s="100"/>
      <c r="C751" s="102"/>
      <c r="D751" s="106"/>
      <c r="E751" s="235"/>
      <c r="F751" s="102"/>
      <c r="G751" s="102"/>
      <c r="H751" s="102"/>
      <c r="I751" s="102"/>
      <c r="J751" s="102"/>
      <c r="K751" s="99"/>
      <c r="L751" s="106"/>
      <c r="M751" s="242"/>
      <c r="N751" s="91" t="e">
        <f>M751*VLOOKUP($L751,#REF!,6,0)</f>
        <v>#REF!</v>
      </c>
      <c r="O751" s="90" t="e">
        <f t="shared" si="67"/>
        <v>#REF!</v>
      </c>
      <c r="P751" s="92" t="e">
        <f>VLOOKUP(L751,#REF!,3,0)</f>
        <v>#REF!</v>
      </c>
      <c r="Q751" s="93" t="e">
        <f t="shared" si="68"/>
        <v>#REF!</v>
      </c>
      <c r="R751" s="92" t="e">
        <f>VLOOKUP(L751,#REF!,4,0)</f>
        <v>#REF!</v>
      </c>
      <c r="S751" s="93" t="e">
        <f t="shared" si="69"/>
        <v>#REF!</v>
      </c>
      <c r="T751" s="93" t="e">
        <f t="shared" si="70"/>
        <v>#REF!</v>
      </c>
      <c r="U751" s="93" t="e">
        <f t="shared" si="71"/>
        <v>#REF!</v>
      </c>
      <c r="V751" s="93" t="e">
        <f t="shared" si="72"/>
        <v>#REF!</v>
      </c>
      <c r="W751" s="105"/>
      <c r="X751" s="255"/>
      <c r="Y751" s="105"/>
      <c r="Z751" s="243"/>
      <c r="AA751" s="105"/>
      <c r="AB751" s="105"/>
      <c r="AC751" s="243"/>
      <c r="AD751" s="105"/>
      <c r="AE751" s="105"/>
      <c r="AF751" s="106"/>
      <c r="AG751" s="107"/>
    </row>
    <row r="752" spans="1:33" s="31" customFormat="1" ht="17.25" customHeight="1">
      <c r="A752" s="99"/>
      <c r="B752" s="100"/>
      <c r="C752" s="102"/>
      <c r="D752" s="106"/>
      <c r="E752" s="235"/>
      <c r="F752" s="102"/>
      <c r="G752" s="102"/>
      <c r="H752" s="102"/>
      <c r="I752" s="102"/>
      <c r="J752" s="102"/>
      <c r="K752" s="99"/>
      <c r="L752" s="106"/>
      <c r="M752" s="242"/>
      <c r="N752" s="91" t="e">
        <f>M752*VLOOKUP($L752,#REF!,6,0)</f>
        <v>#REF!</v>
      </c>
      <c r="O752" s="90" t="e">
        <f t="shared" si="67"/>
        <v>#REF!</v>
      </c>
      <c r="P752" s="92" t="e">
        <f>VLOOKUP(L752,#REF!,3,0)</f>
        <v>#REF!</v>
      </c>
      <c r="Q752" s="93" t="e">
        <f t="shared" si="68"/>
        <v>#REF!</v>
      </c>
      <c r="R752" s="92" t="e">
        <f>VLOOKUP(L752,#REF!,4,0)</f>
        <v>#REF!</v>
      </c>
      <c r="S752" s="93" t="e">
        <f t="shared" si="69"/>
        <v>#REF!</v>
      </c>
      <c r="T752" s="93" t="e">
        <f t="shared" si="70"/>
        <v>#REF!</v>
      </c>
      <c r="U752" s="93" t="e">
        <f t="shared" si="71"/>
        <v>#REF!</v>
      </c>
      <c r="V752" s="93" t="e">
        <f t="shared" si="72"/>
        <v>#REF!</v>
      </c>
      <c r="W752" s="105"/>
      <c r="X752" s="255"/>
      <c r="Y752" s="105"/>
      <c r="Z752" s="243"/>
      <c r="AA752" s="105"/>
      <c r="AB752" s="105"/>
      <c r="AC752" s="243"/>
      <c r="AD752" s="105"/>
      <c r="AE752" s="105"/>
      <c r="AF752" s="106"/>
      <c r="AG752" s="107"/>
    </row>
    <row r="753" spans="1:33" s="31" customFormat="1" ht="17.25" customHeight="1">
      <c r="A753" s="99"/>
      <c r="B753" s="100"/>
      <c r="C753" s="102"/>
      <c r="D753" s="106"/>
      <c r="E753" s="235"/>
      <c r="F753" s="102"/>
      <c r="G753" s="102"/>
      <c r="H753" s="102"/>
      <c r="I753" s="102"/>
      <c r="J753" s="102"/>
      <c r="K753" s="99"/>
      <c r="L753" s="106"/>
      <c r="M753" s="242"/>
      <c r="N753" s="91" t="e">
        <f>M753*VLOOKUP($L753,#REF!,6,0)</f>
        <v>#REF!</v>
      </c>
      <c r="O753" s="90" t="e">
        <f t="shared" si="67"/>
        <v>#REF!</v>
      </c>
      <c r="P753" s="92" t="e">
        <f>VLOOKUP(L753,#REF!,3,0)</f>
        <v>#REF!</v>
      </c>
      <c r="Q753" s="93" t="e">
        <f t="shared" si="68"/>
        <v>#REF!</v>
      </c>
      <c r="R753" s="92" t="e">
        <f>VLOOKUP(L753,#REF!,4,0)</f>
        <v>#REF!</v>
      </c>
      <c r="S753" s="93" t="e">
        <f t="shared" si="69"/>
        <v>#REF!</v>
      </c>
      <c r="T753" s="93" t="e">
        <f t="shared" si="70"/>
        <v>#REF!</v>
      </c>
      <c r="U753" s="93" t="e">
        <f t="shared" si="71"/>
        <v>#REF!</v>
      </c>
      <c r="V753" s="93" t="e">
        <f t="shared" si="72"/>
        <v>#REF!</v>
      </c>
      <c r="W753" s="105"/>
      <c r="X753" s="255"/>
      <c r="Y753" s="105"/>
      <c r="Z753" s="243"/>
      <c r="AA753" s="105"/>
      <c r="AB753" s="105"/>
      <c r="AC753" s="243"/>
      <c r="AD753" s="105"/>
      <c r="AE753" s="105"/>
      <c r="AF753" s="106"/>
      <c r="AG753" s="107"/>
    </row>
    <row r="754" spans="1:33" s="31" customFormat="1" ht="17.25" customHeight="1">
      <c r="A754" s="99"/>
      <c r="B754" s="100"/>
      <c r="C754" s="102"/>
      <c r="D754" s="106"/>
      <c r="E754" s="235"/>
      <c r="F754" s="102"/>
      <c r="G754" s="102"/>
      <c r="H754" s="102"/>
      <c r="I754" s="102"/>
      <c r="J754" s="102"/>
      <c r="K754" s="99"/>
      <c r="L754" s="106"/>
      <c r="M754" s="242"/>
      <c r="N754" s="91" t="e">
        <f>M754*VLOOKUP($L754,#REF!,6,0)</f>
        <v>#REF!</v>
      </c>
      <c r="O754" s="90" t="e">
        <f t="shared" si="67"/>
        <v>#REF!</v>
      </c>
      <c r="P754" s="92" t="e">
        <f>VLOOKUP(L754,#REF!,3,0)</f>
        <v>#REF!</v>
      </c>
      <c r="Q754" s="93" t="e">
        <f t="shared" si="68"/>
        <v>#REF!</v>
      </c>
      <c r="R754" s="92" t="e">
        <f>VLOOKUP(L754,#REF!,4,0)</f>
        <v>#REF!</v>
      </c>
      <c r="S754" s="93" t="e">
        <f t="shared" si="69"/>
        <v>#REF!</v>
      </c>
      <c r="T754" s="93" t="e">
        <f t="shared" si="70"/>
        <v>#REF!</v>
      </c>
      <c r="U754" s="93" t="e">
        <f t="shared" si="71"/>
        <v>#REF!</v>
      </c>
      <c r="V754" s="93" t="e">
        <f t="shared" si="72"/>
        <v>#REF!</v>
      </c>
      <c r="W754" s="105"/>
      <c r="X754" s="255"/>
      <c r="Y754" s="105"/>
      <c r="Z754" s="243"/>
      <c r="AA754" s="105"/>
      <c r="AB754" s="105"/>
      <c r="AC754" s="243"/>
      <c r="AD754" s="105"/>
      <c r="AE754" s="105"/>
      <c r="AF754" s="106"/>
      <c r="AG754" s="107"/>
    </row>
    <row r="755" spans="1:33" s="31" customFormat="1" ht="17.25" customHeight="1">
      <c r="A755" s="99"/>
      <c r="B755" s="100"/>
      <c r="C755" s="102"/>
      <c r="D755" s="106"/>
      <c r="E755" s="235"/>
      <c r="F755" s="102"/>
      <c r="G755" s="102"/>
      <c r="H755" s="102"/>
      <c r="I755" s="102"/>
      <c r="J755" s="102"/>
      <c r="K755" s="99"/>
      <c r="L755" s="106"/>
      <c r="M755" s="242"/>
      <c r="N755" s="91" t="e">
        <f>M755*VLOOKUP($L755,#REF!,6,0)</f>
        <v>#REF!</v>
      </c>
      <c r="O755" s="90" t="e">
        <f t="shared" si="67"/>
        <v>#REF!</v>
      </c>
      <c r="P755" s="92" t="e">
        <f>VLOOKUP(L755,#REF!,3,0)</f>
        <v>#REF!</v>
      </c>
      <c r="Q755" s="93" t="e">
        <f t="shared" si="68"/>
        <v>#REF!</v>
      </c>
      <c r="R755" s="92" t="e">
        <f>VLOOKUP(L755,#REF!,4,0)</f>
        <v>#REF!</v>
      </c>
      <c r="S755" s="93" t="e">
        <f t="shared" si="69"/>
        <v>#REF!</v>
      </c>
      <c r="T755" s="93" t="e">
        <f t="shared" si="70"/>
        <v>#REF!</v>
      </c>
      <c r="U755" s="93" t="e">
        <f t="shared" si="71"/>
        <v>#REF!</v>
      </c>
      <c r="V755" s="93" t="e">
        <f t="shared" si="72"/>
        <v>#REF!</v>
      </c>
      <c r="W755" s="105"/>
      <c r="X755" s="255"/>
      <c r="Y755" s="105"/>
      <c r="Z755" s="243"/>
      <c r="AA755" s="105"/>
      <c r="AB755" s="105"/>
      <c r="AC755" s="243"/>
      <c r="AD755" s="105"/>
      <c r="AE755" s="105"/>
      <c r="AF755" s="106"/>
      <c r="AG755" s="107"/>
    </row>
    <row r="756" spans="1:33" s="31" customFormat="1" ht="17.25" customHeight="1">
      <c r="A756" s="99"/>
      <c r="B756" s="100"/>
      <c r="C756" s="102"/>
      <c r="D756" s="106"/>
      <c r="E756" s="235"/>
      <c r="F756" s="102"/>
      <c r="G756" s="102"/>
      <c r="H756" s="102"/>
      <c r="I756" s="102"/>
      <c r="J756" s="102"/>
      <c r="K756" s="99"/>
      <c r="L756" s="106"/>
      <c r="M756" s="242"/>
      <c r="N756" s="91" t="e">
        <f>M756*VLOOKUP($L756,#REF!,6,0)</f>
        <v>#REF!</v>
      </c>
      <c r="O756" s="90" t="e">
        <f t="shared" si="67"/>
        <v>#REF!</v>
      </c>
      <c r="P756" s="92" t="e">
        <f>VLOOKUP(L756,#REF!,3,0)</f>
        <v>#REF!</v>
      </c>
      <c r="Q756" s="93" t="e">
        <f t="shared" si="68"/>
        <v>#REF!</v>
      </c>
      <c r="R756" s="92" t="e">
        <f>VLOOKUP(L756,#REF!,4,0)</f>
        <v>#REF!</v>
      </c>
      <c r="S756" s="93" t="e">
        <f t="shared" si="69"/>
        <v>#REF!</v>
      </c>
      <c r="T756" s="93" t="e">
        <f t="shared" si="70"/>
        <v>#REF!</v>
      </c>
      <c r="U756" s="93" t="e">
        <f t="shared" si="71"/>
        <v>#REF!</v>
      </c>
      <c r="V756" s="93" t="e">
        <f t="shared" si="72"/>
        <v>#REF!</v>
      </c>
      <c r="W756" s="105"/>
      <c r="X756" s="255"/>
      <c r="Y756" s="105"/>
      <c r="Z756" s="243"/>
      <c r="AA756" s="105"/>
      <c r="AB756" s="105"/>
      <c r="AC756" s="243"/>
      <c r="AD756" s="105"/>
      <c r="AE756" s="105"/>
      <c r="AF756" s="106"/>
      <c r="AG756" s="107"/>
    </row>
    <row r="757" spans="1:33" s="31" customFormat="1" ht="17.25" customHeight="1">
      <c r="A757" s="99"/>
      <c r="B757" s="100"/>
      <c r="C757" s="102"/>
      <c r="D757" s="106"/>
      <c r="E757" s="235"/>
      <c r="F757" s="102"/>
      <c r="G757" s="102"/>
      <c r="H757" s="102"/>
      <c r="I757" s="102"/>
      <c r="J757" s="102"/>
      <c r="K757" s="99"/>
      <c r="L757" s="106"/>
      <c r="M757" s="242"/>
      <c r="N757" s="91" t="e">
        <f>M757*VLOOKUP($L757,#REF!,6,0)</f>
        <v>#REF!</v>
      </c>
      <c r="O757" s="90" t="e">
        <f t="shared" si="67"/>
        <v>#REF!</v>
      </c>
      <c r="P757" s="92" t="e">
        <f>VLOOKUP(L757,#REF!,3,0)</f>
        <v>#REF!</v>
      </c>
      <c r="Q757" s="93" t="e">
        <f t="shared" si="68"/>
        <v>#REF!</v>
      </c>
      <c r="R757" s="92" t="e">
        <f>VLOOKUP(L757,#REF!,4,0)</f>
        <v>#REF!</v>
      </c>
      <c r="S757" s="93" t="e">
        <f t="shared" si="69"/>
        <v>#REF!</v>
      </c>
      <c r="T757" s="93" t="e">
        <f t="shared" si="70"/>
        <v>#REF!</v>
      </c>
      <c r="U757" s="93" t="e">
        <f t="shared" si="71"/>
        <v>#REF!</v>
      </c>
      <c r="V757" s="93" t="e">
        <f t="shared" si="72"/>
        <v>#REF!</v>
      </c>
      <c r="W757" s="105"/>
      <c r="X757" s="255"/>
      <c r="Y757" s="105"/>
      <c r="Z757" s="243"/>
      <c r="AA757" s="105"/>
      <c r="AB757" s="105"/>
      <c r="AC757" s="243"/>
      <c r="AD757" s="105"/>
      <c r="AE757" s="105"/>
      <c r="AF757" s="106"/>
      <c r="AG757" s="107"/>
    </row>
    <row r="758" spans="1:33" s="31" customFormat="1" ht="17.25" customHeight="1">
      <c r="A758" s="99"/>
      <c r="B758" s="100"/>
      <c r="C758" s="102"/>
      <c r="D758" s="106"/>
      <c r="E758" s="235"/>
      <c r="F758" s="102"/>
      <c r="G758" s="102"/>
      <c r="H758" s="102"/>
      <c r="I758" s="102"/>
      <c r="J758" s="102"/>
      <c r="K758" s="99"/>
      <c r="L758" s="106"/>
      <c r="M758" s="242"/>
      <c r="N758" s="91" t="e">
        <f>M758*VLOOKUP($L758,#REF!,6,0)</f>
        <v>#REF!</v>
      </c>
      <c r="O758" s="90" t="e">
        <f t="shared" si="67"/>
        <v>#REF!</v>
      </c>
      <c r="P758" s="92" t="e">
        <f>VLOOKUP(L758,#REF!,3,0)</f>
        <v>#REF!</v>
      </c>
      <c r="Q758" s="93" t="e">
        <f t="shared" si="68"/>
        <v>#REF!</v>
      </c>
      <c r="R758" s="92" t="e">
        <f>VLOOKUP(L758,#REF!,4,0)</f>
        <v>#REF!</v>
      </c>
      <c r="S758" s="93" t="e">
        <f t="shared" si="69"/>
        <v>#REF!</v>
      </c>
      <c r="T758" s="93" t="e">
        <f t="shared" si="70"/>
        <v>#REF!</v>
      </c>
      <c r="U758" s="93" t="e">
        <f t="shared" si="71"/>
        <v>#REF!</v>
      </c>
      <c r="V758" s="93" t="e">
        <f t="shared" si="72"/>
        <v>#REF!</v>
      </c>
      <c r="W758" s="105"/>
      <c r="X758" s="255"/>
      <c r="Y758" s="105"/>
      <c r="Z758" s="243"/>
      <c r="AA758" s="105"/>
      <c r="AB758" s="105"/>
      <c r="AC758" s="243"/>
      <c r="AD758" s="105"/>
      <c r="AE758" s="105"/>
      <c r="AF758" s="106"/>
      <c r="AG758" s="107"/>
    </row>
    <row r="759" spans="1:33" s="31" customFormat="1" ht="17.25" customHeight="1">
      <c r="A759" s="99"/>
      <c r="B759" s="100"/>
      <c r="C759" s="102"/>
      <c r="D759" s="106"/>
      <c r="E759" s="235"/>
      <c r="F759" s="102"/>
      <c r="G759" s="102"/>
      <c r="H759" s="102"/>
      <c r="I759" s="102"/>
      <c r="J759" s="102"/>
      <c r="K759" s="99"/>
      <c r="L759" s="106"/>
      <c r="M759" s="242"/>
      <c r="N759" s="91" t="e">
        <f>M759*VLOOKUP($L759,#REF!,6,0)</f>
        <v>#REF!</v>
      </c>
      <c r="O759" s="90" t="e">
        <f t="shared" si="67"/>
        <v>#REF!</v>
      </c>
      <c r="P759" s="92" t="e">
        <f>VLOOKUP(L759,#REF!,3,0)</f>
        <v>#REF!</v>
      </c>
      <c r="Q759" s="93" t="e">
        <f t="shared" si="68"/>
        <v>#REF!</v>
      </c>
      <c r="R759" s="92" t="e">
        <f>VLOOKUP(L759,#REF!,4,0)</f>
        <v>#REF!</v>
      </c>
      <c r="S759" s="93" t="e">
        <f t="shared" si="69"/>
        <v>#REF!</v>
      </c>
      <c r="T759" s="93" t="e">
        <f t="shared" si="70"/>
        <v>#REF!</v>
      </c>
      <c r="U759" s="93" t="e">
        <f t="shared" si="71"/>
        <v>#REF!</v>
      </c>
      <c r="V759" s="93" t="e">
        <f t="shared" si="72"/>
        <v>#REF!</v>
      </c>
      <c r="W759" s="105"/>
      <c r="X759" s="255"/>
      <c r="Y759" s="105"/>
      <c r="Z759" s="243"/>
      <c r="AA759" s="105"/>
      <c r="AB759" s="105"/>
      <c r="AC759" s="243"/>
      <c r="AD759" s="105"/>
      <c r="AE759" s="105"/>
      <c r="AF759" s="106"/>
      <c r="AG759" s="107"/>
    </row>
    <row r="760" spans="1:33" s="31" customFormat="1" ht="17.25" customHeight="1">
      <c r="A760" s="99"/>
      <c r="B760" s="100"/>
      <c r="C760" s="102"/>
      <c r="D760" s="106"/>
      <c r="E760" s="235"/>
      <c r="F760" s="102"/>
      <c r="G760" s="102"/>
      <c r="H760" s="102"/>
      <c r="I760" s="102"/>
      <c r="J760" s="102"/>
      <c r="K760" s="99"/>
      <c r="L760" s="106"/>
      <c r="M760" s="242"/>
      <c r="N760" s="91" t="e">
        <f>M760*VLOOKUP($L760,#REF!,6,0)</f>
        <v>#REF!</v>
      </c>
      <c r="O760" s="90" t="e">
        <f t="shared" si="67"/>
        <v>#REF!</v>
      </c>
      <c r="P760" s="92" t="e">
        <f>VLOOKUP(L760,#REF!,3,0)</f>
        <v>#REF!</v>
      </c>
      <c r="Q760" s="93" t="e">
        <f t="shared" si="68"/>
        <v>#REF!</v>
      </c>
      <c r="R760" s="92" t="e">
        <f>VLOOKUP(L760,#REF!,4,0)</f>
        <v>#REF!</v>
      </c>
      <c r="S760" s="93" t="e">
        <f t="shared" si="69"/>
        <v>#REF!</v>
      </c>
      <c r="T760" s="93" t="e">
        <f t="shared" si="70"/>
        <v>#REF!</v>
      </c>
      <c r="U760" s="93" t="e">
        <f t="shared" si="71"/>
        <v>#REF!</v>
      </c>
      <c r="V760" s="93" t="e">
        <f t="shared" si="72"/>
        <v>#REF!</v>
      </c>
      <c r="W760" s="105"/>
      <c r="X760" s="255"/>
      <c r="Y760" s="105"/>
      <c r="Z760" s="243"/>
      <c r="AA760" s="105"/>
      <c r="AB760" s="105"/>
      <c r="AC760" s="243"/>
      <c r="AD760" s="105"/>
      <c r="AE760" s="105"/>
      <c r="AF760" s="106"/>
      <c r="AG760" s="107"/>
    </row>
    <row r="761" spans="1:33" s="31" customFormat="1" ht="17.25" customHeight="1">
      <c r="A761" s="99"/>
      <c r="B761" s="100"/>
      <c r="C761" s="102"/>
      <c r="D761" s="106"/>
      <c r="E761" s="235"/>
      <c r="F761" s="102"/>
      <c r="G761" s="102"/>
      <c r="H761" s="102"/>
      <c r="I761" s="102"/>
      <c r="J761" s="102"/>
      <c r="K761" s="99"/>
      <c r="L761" s="106"/>
      <c r="M761" s="242"/>
      <c r="N761" s="91" t="e">
        <f>M761*VLOOKUP($L761,#REF!,6,0)</f>
        <v>#REF!</v>
      </c>
      <c r="O761" s="90" t="e">
        <f t="shared" si="67"/>
        <v>#REF!</v>
      </c>
      <c r="P761" s="92" t="e">
        <f>VLOOKUP(L761,#REF!,3,0)</f>
        <v>#REF!</v>
      </c>
      <c r="Q761" s="93" t="e">
        <f t="shared" si="68"/>
        <v>#REF!</v>
      </c>
      <c r="R761" s="92" t="e">
        <f>VLOOKUP(L761,#REF!,4,0)</f>
        <v>#REF!</v>
      </c>
      <c r="S761" s="93" t="e">
        <f t="shared" si="69"/>
        <v>#REF!</v>
      </c>
      <c r="T761" s="93" t="e">
        <f t="shared" si="70"/>
        <v>#REF!</v>
      </c>
      <c r="U761" s="93" t="e">
        <f t="shared" si="71"/>
        <v>#REF!</v>
      </c>
      <c r="V761" s="93" t="e">
        <f t="shared" si="72"/>
        <v>#REF!</v>
      </c>
      <c r="W761" s="105"/>
      <c r="X761" s="255"/>
      <c r="Y761" s="105"/>
      <c r="Z761" s="243"/>
      <c r="AA761" s="105"/>
      <c r="AB761" s="105"/>
      <c r="AC761" s="243"/>
      <c r="AD761" s="105"/>
      <c r="AE761" s="105"/>
      <c r="AF761" s="106"/>
      <c r="AG761" s="107"/>
    </row>
    <row r="762" spans="1:33" s="31" customFormat="1" ht="17.25" customHeight="1">
      <c r="A762" s="99"/>
      <c r="B762" s="100"/>
      <c r="C762" s="102"/>
      <c r="D762" s="106"/>
      <c r="E762" s="235"/>
      <c r="F762" s="102"/>
      <c r="G762" s="102"/>
      <c r="H762" s="102"/>
      <c r="I762" s="102"/>
      <c r="J762" s="102"/>
      <c r="K762" s="99"/>
      <c r="L762" s="106"/>
      <c r="M762" s="242"/>
      <c r="N762" s="91" t="e">
        <f>M762*VLOOKUP($L762,#REF!,6,0)</f>
        <v>#REF!</v>
      </c>
      <c r="O762" s="90" t="e">
        <f t="shared" si="67"/>
        <v>#REF!</v>
      </c>
      <c r="P762" s="92" t="e">
        <f>VLOOKUP(L762,#REF!,3,0)</f>
        <v>#REF!</v>
      </c>
      <c r="Q762" s="93" t="e">
        <f t="shared" si="68"/>
        <v>#REF!</v>
      </c>
      <c r="R762" s="92" t="e">
        <f>VLOOKUP(L762,#REF!,4,0)</f>
        <v>#REF!</v>
      </c>
      <c r="S762" s="93" t="e">
        <f t="shared" si="69"/>
        <v>#REF!</v>
      </c>
      <c r="T762" s="93" t="e">
        <f t="shared" si="70"/>
        <v>#REF!</v>
      </c>
      <c r="U762" s="93" t="e">
        <f t="shared" si="71"/>
        <v>#REF!</v>
      </c>
      <c r="V762" s="93" t="e">
        <f t="shared" si="72"/>
        <v>#REF!</v>
      </c>
      <c r="W762" s="105"/>
      <c r="X762" s="255"/>
      <c r="Y762" s="105"/>
      <c r="Z762" s="243"/>
      <c r="AA762" s="105"/>
      <c r="AB762" s="105"/>
      <c r="AC762" s="243"/>
      <c r="AD762" s="105"/>
      <c r="AE762" s="105"/>
      <c r="AF762" s="106"/>
      <c r="AG762" s="107"/>
    </row>
    <row r="763" spans="1:33" s="31" customFormat="1" ht="17.25" customHeight="1">
      <c r="A763" s="99"/>
      <c r="B763" s="100"/>
      <c r="C763" s="102"/>
      <c r="D763" s="106"/>
      <c r="E763" s="235"/>
      <c r="F763" s="102"/>
      <c r="G763" s="102"/>
      <c r="H763" s="102"/>
      <c r="I763" s="102"/>
      <c r="J763" s="102"/>
      <c r="K763" s="99"/>
      <c r="L763" s="106"/>
      <c r="M763" s="242"/>
      <c r="N763" s="91" t="e">
        <f>M763*VLOOKUP($L763,#REF!,6,0)</f>
        <v>#REF!</v>
      </c>
      <c r="O763" s="90" t="e">
        <f t="shared" si="67"/>
        <v>#REF!</v>
      </c>
      <c r="P763" s="92" t="e">
        <f>VLOOKUP(L763,#REF!,3,0)</f>
        <v>#REF!</v>
      </c>
      <c r="Q763" s="93" t="e">
        <f t="shared" si="68"/>
        <v>#REF!</v>
      </c>
      <c r="R763" s="92" t="e">
        <f>VLOOKUP(L763,#REF!,4,0)</f>
        <v>#REF!</v>
      </c>
      <c r="S763" s="93" t="e">
        <f t="shared" si="69"/>
        <v>#REF!</v>
      </c>
      <c r="T763" s="93" t="e">
        <f t="shared" si="70"/>
        <v>#REF!</v>
      </c>
      <c r="U763" s="93" t="e">
        <f t="shared" si="71"/>
        <v>#REF!</v>
      </c>
      <c r="V763" s="93" t="e">
        <f t="shared" si="72"/>
        <v>#REF!</v>
      </c>
      <c r="W763" s="105"/>
      <c r="X763" s="255"/>
      <c r="Y763" s="105"/>
      <c r="Z763" s="243"/>
      <c r="AA763" s="105"/>
      <c r="AB763" s="105"/>
      <c r="AC763" s="243"/>
      <c r="AD763" s="105"/>
      <c r="AE763" s="105"/>
      <c r="AF763" s="106"/>
      <c r="AG763" s="107"/>
    </row>
    <row r="764" spans="1:33" s="31" customFormat="1" ht="17.25" customHeight="1">
      <c r="A764" s="99"/>
      <c r="B764" s="100"/>
      <c r="C764" s="102"/>
      <c r="D764" s="106"/>
      <c r="E764" s="235"/>
      <c r="F764" s="102"/>
      <c r="G764" s="102"/>
      <c r="H764" s="102"/>
      <c r="I764" s="102"/>
      <c r="J764" s="102"/>
      <c r="K764" s="99"/>
      <c r="L764" s="106"/>
      <c r="M764" s="242"/>
      <c r="N764" s="91" t="e">
        <f>M764*VLOOKUP($L764,#REF!,6,0)</f>
        <v>#REF!</v>
      </c>
      <c r="O764" s="90" t="e">
        <f t="shared" si="67"/>
        <v>#REF!</v>
      </c>
      <c r="P764" s="92" t="e">
        <f>VLOOKUP(L764,#REF!,3,0)</f>
        <v>#REF!</v>
      </c>
      <c r="Q764" s="93" t="e">
        <f t="shared" si="68"/>
        <v>#REF!</v>
      </c>
      <c r="R764" s="92" t="e">
        <f>VLOOKUP(L764,#REF!,4,0)</f>
        <v>#REF!</v>
      </c>
      <c r="S764" s="93" t="e">
        <f t="shared" si="69"/>
        <v>#REF!</v>
      </c>
      <c r="T764" s="93" t="e">
        <f t="shared" si="70"/>
        <v>#REF!</v>
      </c>
      <c r="U764" s="93" t="e">
        <f t="shared" si="71"/>
        <v>#REF!</v>
      </c>
      <c r="V764" s="93" t="e">
        <f t="shared" si="72"/>
        <v>#REF!</v>
      </c>
      <c r="W764" s="105"/>
      <c r="X764" s="255"/>
      <c r="Y764" s="105"/>
      <c r="Z764" s="243"/>
      <c r="AA764" s="105"/>
      <c r="AB764" s="105"/>
      <c r="AC764" s="243"/>
      <c r="AD764" s="105"/>
      <c r="AE764" s="105"/>
      <c r="AF764" s="106"/>
      <c r="AG764" s="107"/>
    </row>
    <row r="765" spans="1:33" s="31" customFormat="1" ht="17.25" customHeight="1">
      <c r="A765" s="99"/>
      <c r="B765" s="100"/>
      <c r="C765" s="102"/>
      <c r="D765" s="106"/>
      <c r="E765" s="235"/>
      <c r="F765" s="102"/>
      <c r="G765" s="102"/>
      <c r="H765" s="102"/>
      <c r="I765" s="102"/>
      <c r="J765" s="102"/>
      <c r="K765" s="99"/>
      <c r="L765" s="106"/>
      <c r="M765" s="242"/>
      <c r="N765" s="91" t="e">
        <f>M765*VLOOKUP($L765,#REF!,6,0)</f>
        <v>#REF!</v>
      </c>
      <c r="O765" s="90" t="e">
        <f t="shared" si="67"/>
        <v>#REF!</v>
      </c>
      <c r="P765" s="92" t="e">
        <f>VLOOKUP(L765,#REF!,3,0)</f>
        <v>#REF!</v>
      </c>
      <c r="Q765" s="93" t="e">
        <f t="shared" si="68"/>
        <v>#REF!</v>
      </c>
      <c r="R765" s="92" t="e">
        <f>VLOOKUP(L765,#REF!,4,0)</f>
        <v>#REF!</v>
      </c>
      <c r="S765" s="93" t="e">
        <f t="shared" si="69"/>
        <v>#REF!</v>
      </c>
      <c r="T765" s="93" t="e">
        <f t="shared" si="70"/>
        <v>#REF!</v>
      </c>
      <c r="U765" s="93" t="e">
        <f t="shared" si="71"/>
        <v>#REF!</v>
      </c>
      <c r="V765" s="93" t="e">
        <f t="shared" si="72"/>
        <v>#REF!</v>
      </c>
      <c r="W765" s="105"/>
      <c r="X765" s="255"/>
      <c r="Y765" s="105"/>
      <c r="Z765" s="243"/>
      <c r="AA765" s="105"/>
      <c r="AB765" s="105"/>
      <c r="AC765" s="243"/>
      <c r="AD765" s="105"/>
      <c r="AE765" s="105"/>
      <c r="AF765" s="106"/>
      <c r="AG765" s="107"/>
    </row>
    <row r="766" spans="1:33" s="31" customFormat="1" ht="17.25" customHeight="1">
      <c r="A766" s="108"/>
      <c r="B766" s="100"/>
      <c r="C766" s="102"/>
      <c r="D766" s="106"/>
      <c r="E766" s="235"/>
      <c r="F766" s="102"/>
      <c r="G766" s="102"/>
      <c r="H766" s="102"/>
      <c r="I766" s="102"/>
      <c r="J766" s="102"/>
      <c r="K766" s="108"/>
      <c r="L766" s="106"/>
      <c r="M766" s="269"/>
      <c r="N766" s="91" t="e">
        <f>M766*VLOOKUP($L766,#REF!,6,0)</f>
        <v>#REF!</v>
      </c>
      <c r="O766" s="90" t="e">
        <f t="shared" si="67"/>
        <v>#REF!</v>
      </c>
      <c r="P766" s="92" t="e">
        <f>VLOOKUP(L766,#REF!,3,0)</f>
        <v>#REF!</v>
      </c>
      <c r="Q766" s="93" t="e">
        <f t="shared" si="68"/>
        <v>#REF!</v>
      </c>
      <c r="R766" s="92" t="e">
        <f>VLOOKUP(L766,#REF!,4,0)</f>
        <v>#REF!</v>
      </c>
      <c r="S766" s="93" t="e">
        <f t="shared" si="69"/>
        <v>#REF!</v>
      </c>
      <c r="T766" s="93" t="e">
        <f t="shared" si="70"/>
        <v>#REF!</v>
      </c>
      <c r="U766" s="93" t="e">
        <f t="shared" si="71"/>
        <v>#REF!</v>
      </c>
      <c r="V766" s="93" t="e">
        <f t="shared" si="72"/>
        <v>#REF!</v>
      </c>
      <c r="W766" s="105"/>
      <c r="X766" s="243"/>
      <c r="Y766" s="105"/>
      <c r="Z766" s="243"/>
      <c r="AA766" s="105"/>
      <c r="AB766" s="105"/>
      <c r="AC766" s="243"/>
      <c r="AD766" s="105"/>
      <c r="AE766" s="105"/>
      <c r="AF766" s="106"/>
      <c r="AG766" s="107"/>
    </row>
    <row r="767" spans="1:33" s="31" customFormat="1" ht="17.25" customHeight="1">
      <c r="A767" s="108"/>
      <c r="B767" s="100"/>
      <c r="C767" s="102"/>
      <c r="D767" s="106"/>
      <c r="E767" s="235"/>
      <c r="F767" s="102"/>
      <c r="G767" s="102"/>
      <c r="H767" s="102"/>
      <c r="I767" s="102"/>
      <c r="J767" s="102"/>
      <c r="K767" s="108"/>
      <c r="L767" s="106"/>
      <c r="M767" s="270"/>
      <c r="N767" s="91" t="e">
        <f>M767*VLOOKUP($L767,#REF!,6,0)</f>
        <v>#REF!</v>
      </c>
      <c r="O767" s="90" t="e">
        <f t="shared" si="67"/>
        <v>#REF!</v>
      </c>
      <c r="P767" s="92" t="e">
        <f>VLOOKUP(L767,#REF!,3,0)</f>
        <v>#REF!</v>
      </c>
      <c r="Q767" s="93" t="e">
        <f t="shared" si="68"/>
        <v>#REF!</v>
      </c>
      <c r="R767" s="92" t="e">
        <f>VLOOKUP(L767,#REF!,4,0)</f>
        <v>#REF!</v>
      </c>
      <c r="S767" s="93" t="e">
        <f t="shared" si="69"/>
        <v>#REF!</v>
      </c>
      <c r="T767" s="93" t="e">
        <f t="shared" si="70"/>
        <v>#REF!</v>
      </c>
      <c r="U767" s="93" t="e">
        <f t="shared" si="71"/>
        <v>#REF!</v>
      </c>
      <c r="V767" s="93" t="e">
        <f t="shared" si="72"/>
        <v>#REF!</v>
      </c>
      <c r="W767" s="105"/>
      <c r="X767" s="243"/>
      <c r="Y767" s="105"/>
      <c r="Z767" s="243"/>
      <c r="AA767" s="105"/>
      <c r="AB767" s="105"/>
      <c r="AC767" s="243"/>
      <c r="AD767" s="105"/>
      <c r="AE767" s="105"/>
      <c r="AF767" s="106"/>
      <c r="AG767" s="107"/>
    </row>
    <row r="768" spans="1:33" s="31" customFormat="1" ht="17.25" customHeight="1">
      <c r="A768" s="108"/>
      <c r="B768" s="100"/>
      <c r="C768" s="102"/>
      <c r="D768" s="106"/>
      <c r="E768" s="235"/>
      <c r="F768" s="102"/>
      <c r="G768" s="102"/>
      <c r="H768" s="102"/>
      <c r="I768" s="102"/>
      <c r="J768" s="102"/>
      <c r="K768" s="108"/>
      <c r="L768" s="106"/>
      <c r="M768" s="270"/>
      <c r="N768" s="91" t="e">
        <f>M768*VLOOKUP($L768,#REF!,6,0)</f>
        <v>#REF!</v>
      </c>
      <c r="O768" s="90" t="e">
        <f t="shared" si="67"/>
        <v>#REF!</v>
      </c>
      <c r="P768" s="92" t="e">
        <f>VLOOKUP(L768,#REF!,3,0)</f>
        <v>#REF!</v>
      </c>
      <c r="Q768" s="93" t="e">
        <f t="shared" si="68"/>
        <v>#REF!</v>
      </c>
      <c r="R768" s="92" t="e">
        <f>VLOOKUP(L768,#REF!,4,0)</f>
        <v>#REF!</v>
      </c>
      <c r="S768" s="93" t="e">
        <f t="shared" si="69"/>
        <v>#REF!</v>
      </c>
      <c r="T768" s="93" t="e">
        <f t="shared" si="70"/>
        <v>#REF!</v>
      </c>
      <c r="U768" s="93" t="e">
        <f t="shared" si="71"/>
        <v>#REF!</v>
      </c>
      <c r="V768" s="93" t="e">
        <f t="shared" si="72"/>
        <v>#REF!</v>
      </c>
      <c r="W768" s="105"/>
      <c r="X768" s="243"/>
      <c r="Y768" s="105"/>
      <c r="Z768" s="243"/>
      <c r="AA768" s="105"/>
      <c r="AB768" s="105"/>
      <c r="AC768" s="243"/>
      <c r="AD768" s="105"/>
      <c r="AE768" s="105"/>
      <c r="AF768" s="106"/>
      <c r="AG768" s="107"/>
    </row>
    <row r="769" spans="1:35" s="31" customFormat="1" ht="17.25" customHeight="1">
      <c r="A769" s="108"/>
      <c r="B769" s="100"/>
      <c r="C769" s="102"/>
      <c r="D769" s="106"/>
      <c r="E769" s="235"/>
      <c r="F769" s="102"/>
      <c r="G769" s="102"/>
      <c r="H769" s="102"/>
      <c r="I769" s="102"/>
      <c r="J769" s="102"/>
      <c r="K769" s="108"/>
      <c r="L769" s="106"/>
      <c r="M769" s="270"/>
      <c r="N769" s="91" t="e">
        <f>M769*VLOOKUP($L769,#REF!,6,0)</f>
        <v>#REF!</v>
      </c>
      <c r="O769" s="90" t="e">
        <f t="shared" si="67"/>
        <v>#REF!</v>
      </c>
      <c r="P769" s="92" t="e">
        <f>VLOOKUP(L769,#REF!,3,0)</f>
        <v>#REF!</v>
      </c>
      <c r="Q769" s="93" t="e">
        <f t="shared" si="68"/>
        <v>#REF!</v>
      </c>
      <c r="R769" s="92" t="e">
        <f>VLOOKUP(L769,#REF!,4,0)</f>
        <v>#REF!</v>
      </c>
      <c r="S769" s="93" t="e">
        <f t="shared" si="69"/>
        <v>#REF!</v>
      </c>
      <c r="T769" s="93" t="e">
        <f t="shared" si="70"/>
        <v>#REF!</v>
      </c>
      <c r="U769" s="93" t="e">
        <f t="shared" si="71"/>
        <v>#REF!</v>
      </c>
      <c r="V769" s="93" t="e">
        <f t="shared" si="72"/>
        <v>#REF!</v>
      </c>
      <c r="W769" s="105"/>
      <c r="X769" s="243"/>
      <c r="Y769" s="105"/>
      <c r="Z769" s="243"/>
      <c r="AA769" s="105"/>
      <c r="AB769" s="105"/>
      <c r="AC769" s="243"/>
      <c r="AD769" s="105"/>
      <c r="AE769" s="105"/>
      <c r="AF769" s="106"/>
      <c r="AG769" s="107"/>
      <c r="AH769" s="40"/>
      <c r="AI769" s="40"/>
    </row>
    <row r="770" spans="1:35" s="40" customFormat="1" ht="17.25" customHeight="1">
      <c r="A770" s="108"/>
      <c r="B770" s="100"/>
      <c r="C770" s="102"/>
      <c r="D770" s="106"/>
      <c r="E770" s="235"/>
      <c r="F770" s="102"/>
      <c r="G770" s="102"/>
      <c r="H770" s="102"/>
      <c r="I770" s="102"/>
      <c r="J770" s="102"/>
      <c r="K770" s="108"/>
      <c r="L770" s="106"/>
      <c r="M770" s="270"/>
      <c r="N770" s="91" t="e">
        <f>M770*VLOOKUP($L770,#REF!,6,0)</f>
        <v>#REF!</v>
      </c>
      <c r="O770" s="90" t="e">
        <f t="shared" si="67"/>
        <v>#REF!</v>
      </c>
      <c r="P770" s="92" t="e">
        <f>VLOOKUP(L770,#REF!,3,0)</f>
        <v>#REF!</v>
      </c>
      <c r="Q770" s="93" t="e">
        <f t="shared" si="68"/>
        <v>#REF!</v>
      </c>
      <c r="R770" s="92" t="e">
        <f>VLOOKUP(L770,#REF!,4,0)</f>
        <v>#REF!</v>
      </c>
      <c r="S770" s="93" t="e">
        <f t="shared" si="69"/>
        <v>#REF!</v>
      </c>
      <c r="T770" s="93" t="e">
        <f t="shared" si="70"/>
        <v>#REF!</v>
      </c>
      <c r="U770" s="93" t="e">
        <f t="shared" si="71"/>
        <v>#REF!</v>
      </c>
      <c r="V770" s="93" t="e">
        <f t="shared" si="72"/>
        <v>#REF!</v>
      </c>
      <c r="W770" s="105"/>
      <c r="X770" s="243"/>
      <c r="Y770" s="105"/>
      <c r="Z770" s="243"/>
      <c r="AA770" s="105"/>
      <c r="AB770" s="105"/>
      <c r="AC770" s="243"/>
      <c r="AD770" s="105"/>
      <c r="AE770" s="105"/>
      <c r="AF770" s="106"/>
      <c r="AG770" s="107"/>
    </row>
    <row r="771" spans="1:35" s="40" customFormat="1" ht="17.25" customHeight="1">
      <c r="A771" s="108"/>
      <c r="B771" s="100"/>
      <c r="C771" s="102"/>
      <c r="D771" s="106"/>
      <c r="E771" s="235"/>
      <c r="F771" s="102"/>
      <c r="G771" s="102"/>
      <c r="H771" s="102"/>
      <c r="I771" s="102"/>
      <c r="J771" s="102"/>
      <c r="K771" s="108"/>
      <c r="L771" s="106"/>
      <c r="M771" s="270"/>
      <c r="N771" s="91" t="e">
        <f>M771*VLOOKUP($L771,#REF!,6,0)</f>
        <v>#REF!</v>
      </c>
      <c r="O771" s="90" t="e">
        <f t="shared" si="67"/>
        <v>#REF!</v>
      </c>
      <c r="P771" s="92" t="e">
        <f>VLOOKUP(L771,#REF!,3,0)</f>
        <v>#REF!</v>
      </c>
      <c r="Q771" s="93" t="e">
        <f t="shared" si="68"/>
        <v>#REF!</v>
      </c>
      <c r="R771" s="92" t="e">
        <f>VLOOKUP(L771,#REF!,4,0)</f>
        <v>#REF!</v>
      </c>
      <c r="S771" s="93" t="e">
        <f t="shared" si="69"/>
        <v>#REF!</v>
      </c>
      <c r="T771" s="93" t="e">
        <f t="shared" si="70"/>
        <v>#REF!</v>
      </c>
      <c r="U771" s="93" t="e">
        <f t="shared" si="71"/>
        <v>#REF!</v>
      </c>
      <c r="V771" s="93" t="e">
        <f t="shared" si="72"/>
        <v>#REF!</v>
      </c>
      <c r="W771" s="105"/>
      <c r="X771" s="243"/>
      <c r="Y771" s="105"/>
      <c r="Z771" s="243"/>
      <c r="AA771" s="105"/>
      <c r="AB771" s="105"/>
      <c r="AC771" s="243"/>
      <c r="AD771" s="105"/>
      <c r="AE771" s="105"/>
      <c r="AF771" s="106"/>
      <c r="AG771" s="107"/>
    </row>
    <row r="772" spans="1:35" s="40" customFormat="1" ht="17.25" customHeight="1">
      <c r="A772" s="108"/>
      <c r="B772" s="100"/>
      <c r="C772" s="102"/>
      <c r="D772" s="106"/>
      <c r="E772" s="235"/>
      <c r="F772" s="102"/>
      <c r="G772" s="102"/>
      <c r="H772" s="102"/>
      <c r="I772" s="102"/>
      <c r="J772" s="102"/>
      <c r="K772" s="108"/>
      <c r="L772" s="106"/>
      <c r="M772" s="270"/>
      <c r="N772" s="91" t="e">
        <f>M772*VLOOKUP($L772,#REF!,6,0)</f>
        <v>#REF!</v>
      </c>
      <c r="O772" s="90" t="e">
        <f t="shared" si="67"/>
        <v>#REF!</v>
      </c>
      <c r="P772" s="92" t="e">
        <f>VLOOKUP(L772,#REF!,3,0)</f>
        <v>#REF!</v>
      </c>
      <c r="Q772" s="93" t="e">
        <f t="shared" si="68"/>
        <v>#REF!</v>
      </c>
      <c r="R772" s="92" t="e">
        <f>VLOOKUP(L772,#REF!,4,0)</f>
        <v>#REF!</v>
      </c>
      <c r="S772" s="93" t="e">
        <f t="shared" si="69"/>
        <v>#REF!</v>
      </c>
      <c r="T772" s="93" t="e">
        <f t="shared" si="70"/>
        <v>#REF!</v>
      </c>
      <c r="U772" s="93" t="e">
        <f t="shared" si="71"/>
        <v>#REF!</v>
      </c>
      <c r="V772" s="93" t="e">
        <f t="shared" si="72"/>
        <v>#REF!</v>
      </c>
      <c r="W772" s="105"/>
      <c r="X772" s="243"/>
      <c r="Y772" s="105"/>
      <c r="Z772" s="243"/>
      <c r="AA772" s="105"/>
      <c r="AB772" s="105"/>
      <c r="AC772" s="243"/>
      <c r="AD772" s="105"/>
      <c r="AE772" s="105"/>
      <c r="AF772" s="106"/>
      <c r="AG772" s="107"/>
    </row>
    <row r="773" spans="1:35" s="40" customFormat="1" ht="17.25" customHeight="1">
      <c r="A773" s="108"/>
      <c r="B773" s="100"/>
      <c r="C773" s="102"/>
      <c r="D773" s="106"/>
      <c r="E773" s="235"/>
      <c r="F773" s="102"/>
      <c r="G773" s="102"/>
      <c r="H773" s="102"/>
      <c r="I773" s="102"/>
      <c r="J773" s="102"/>
      <c r="K773" s="108"/>
      <c r="L773" s="106"/>
      <c r="M773" s="270"/>
      <c r="N773" s="91" t="e">
        <f>M773*VLOOKUP($L773,#REF!,6,0)</f>
        <v>#REF!</v>
      </c>
      <c r="O773" s="90" t="e">
        <f t="shared" si="67"/>
        <v>#REF!</v>
      </c>
      <c r="P773" s="92" t="e">
        <f>VLOOKUP(L773,#REF!,3,0)</f>
        <v>#REF!</v>
      </c>
      <c r="Q773" s="93" t="e">
        <f t="shared" si="68"/>
        <v>#REF!</v>
      </c>
      <c r="R773" s="92" t="e">
        <f>VLOOKUP(L773,#REF!,4,0)</f>
        <v>#REF!</v>
      </c>
      <c r="S773" s="93" t="e">
        <f t="shared" si="69"/>
        <v>#REF!</v>
      </c>
      <c r="T773" s="93" t="e">
        <f t="shared" si="70"/>
        <v>#REF!</v>
      </c>
      <c r="U773" s="93" t="e">
        <f t="shared" si="71"/>
        <v>#REF!</v>
      </c>
      <c r="V773" s="93" t="e">
        <f t="shared" si="72"/>
        <v>#REF!</v>
      </c>
      <c r="W773" s="105"/>
      <c r="X773" s="243"/>
      <c r="Y773" s="105"/>
      <c r="Z773" s="243"/>
      <c r="AA773" s="105"/>
      <c r="AB773" s="105"/>
      <c r="AC773" s="243"/>
      <c r="AD773" s="105"/>
      <c r="AE773" s="105"/>
      <c r="AF773" s="106"/>
      <c r="AG773" s="107"/>
    </row>
    <row r="774" spans="1:35" s="40" customFormat="1" ht="17.25" customHeight="1">
      <c r="A774" s="108"/>
      <c r="B774" s="100"/>
      <c r="C774" s="102"/>
      <c r="D774" s="106"/>
      <c r="E774" s="235"/>
      <c r="F774" s="102"/>
      <c r="G774" s="102"/>
      <c r="H774" s="102"/>
      <c r="I774" s="102"/>
      <c r="J774" s="102"/>
      <c r="K774" s="108"/>
      <c r="L774" s="106"/>
      <c r="M774" s="270"/>
      <c r="N774" s="91" t="e">
        <f>M774*VLOOKUP($L774,#REF!,6,0)</f>
        <v>#REF!</v>
      </c>
      <c r="O774" s="90" t="e">
        <f t="shared" si="67"/>
        <v>#REF!</v>
      </c>
      <c r="P774" s="92" t="e">
        <f>VLOOKUP(L774,#REF!,3,0)</f>
        <v>#REF!</v>
      </c>
      <c r="Q774" s="93" t="e">
        <f t="shared" si="68"/>
        <v>#REF!</v>
      </c>
      <c r="R774" s="92" t="e">
        <f>VLOOKUP(L774,#REF!,4,0)</f>
        <v>#REF!</v>
      </c>
      <c r="S774" s="93" t="e">
        <f t="shared" si="69"/>
        <v>#REF!</v>
      </c>
      <c r="T774" s="93" t="e">
        <f t="shared" si="70"/>
        <v>#REF!</v>
      </c>
      <c r="U774" s="93" t="e">
        <f t="shared" si="71"/>
        <v>#REF!</v>
      </c>
      <c r="V774" s="93" t="e">
        <f t="shared" si="72"/>
        <v>#REF!</v>
      </c>
      <c r="W774" s="105"/>
      <c r="X774" s="243"/>
      <c r="Y774" s="105"/>
      <c r="Z774" s="243"/>
      <c r="AA774" s="105"/>
      <c r="AB774" s="105"/>
      <c r="AC774" s="243"/>
      <c r="AD774" s="105"/>
      <c r="AE774" s="105"/>
      <c r="AF774" s="106"/>
      <c r="AG774" s="107"/>
    </row>
    <row r="775" spans="1:35" s="40" customFormat="1" ht="17.25" customHeight="1">
      <c r="A775" s="108"/>
      <c r="B775" s="100"/>
      <c r="C775" s="102"/>
      <c r="D775" s="106"/>
      <c r="E775" s="235"/>
      <c r="F775" s="102"/>
      <c r="G775" s="102"/>
      <c r="H775" s="102"/>
      <c r="I775" s="102"/>
      <c r="J775" s="102"/>
      <c r="K775" s="108"/>
      <c r="L775" s="106"/>
      <c r="M775" s="270"/>
      <c r="N775" s="91" t="e">
        <f>M775*VLOOKUP($L775,#REF!,6,0)</f>
        <v>#REF!</v>
      </c>
      <c r="O775" s="90" t="e">
        <f t="shared" ref="O775:O838" si="73">M775+N775</f>
        <v>#REF!</v>
      </c>
      <c r="P775" s="92" t="e">
        <f>VLOOKUP(L775,#REF!,3,0)</f>
        <v>#REF!</v>
      </c>
      <c r="Q775" s="93" t="e">
        <f t="shared" ref="Q775:Q838" si="74">ROUND(P775*M775,0)</f>
        <v>#REF!</v>
      </c>
      <c r="R775" s="92" t="e">
        <f>VLOOKUP(L775,#REF!,4,0)</f>
        <v>#REF!</v>
      </c>
      <c r="S775" s="93" t="e">
        <f t="shared" ref="S775:S838" si="75">ROUND(R775*M775,0)</f>
        <v>#REF!</v>
      </c>
      <c r="T775" s="93" t="e">
        <f t="shared" ref="T775:T838" si="76">ROUND(Q775*5%,0)</f>
        <v>#REF!</v>
      </c>
      <c r="U775" s="93" t="e">
        <f t="shared" ref="U775:U838" si="77">ROUND(S775*10%,0)</f>
        <v>#REF!</v>
      </c>
      <c r="V775" s="93" t="e">
        <f t="shared" ref="V775:V838" si="78">O775-Q775-S775+T775+U775</f>
        <v>#REF!</v>
      </c>
      <c r="W775" s="105"/>
      <c r="X775" s="243"/>
      <c r="Y775" s="105"/>
      <c r="Z775" s="243"/>
      <c r="AA775" s="105"/>
      <c r="AB775" s="105"/>
      <c r="AC775" s="243"/>
      <c r="AD775" s="105"/>
      <c r="AE775" s="105"/>
      <c r="AF775" s="106"/>
      <c r="AG775" s="107"/>
    </row>
    <row r="776" spans="1:35" s="40" customFormat="1" ht="17.25" customHeight="1">
      <c r="A776" s="108"/>
      <c r="B776" s="100"/>
      <c r="C776" s="102"/>
      <c r="D776" s="106"/>
      <c r="E776" s="235"/>
      <c r="F776" s="102"/>
      <c r="G776" s="102"/>
      <c r="H776" s="102"/>
      <c r="I776" s="102"/>
      <c r="J776" s="102"/>
      <c r="K776" s="108"/>
      <c r="L776" s="106"/>
      <c r="M776" s="270"/>
      <c r="N776" s="91" t="e">
        <f>M776*VLOOKUP($L776,#REF!,6,0)</f>
        <v>#REF!</v>
      </c>
      <c r="O776" s="90" t="e">
        <f t="shared" si="73"/>
        <v>#REF!</v>
      </c>
      <c r="P776" s="92" t="e">
        <f>VLOOKUP(L776,#REF!,3,0)</f>
        <v>#REF!</v>
      </c>
      <c r="Q776" s="93" t="e">
        <f t="shared" si="74"/>
        <v>#REF!</v>
      </c>
      <c r="R776" s="92" t="e">
        <f>VLOOKUP(L776,#REF!,4,0)</f>
        <v>#REF!</v>
      </c>
      <c r="S776" s="93" t="e">
        <f t="shared" si="75"/>
        <v>#REF!</v>
      </c>
      <c r="T776" s="93" t="e">
        <f t="shared" si="76"/>
        <v>#REF!</v>
      </c>
      <c r="U776" s="93" t="e">
        <f t="shared" si="77"/>
        <v>#REF!</v>
      </c>
      <c r="V776" s="93" t="e">
        <f t="shared" si="78"/>
        <v>#REF!</v>
      </c>
      <c r="W776" s="105"/>
      <c r="X776" s="243"/>
      <c r="Y776" s="105"/>
      <c r="Z776" s="243"/>
      <c r="AA776" s="105"/>
      <c r="AB776" s="105"/>
      <c r="AC776" s="243"/>
      <c r="AD776" s="105"/>
      <c r="AE776" s="105"/>
      <c r="AF776" s="106"/>
      <c r="AG776" s="107"/>
    </row>
    <row r="777" spans="1:35" s="40" customFormat="1" ht="17.25" customHeight="1">
      <c r="A777" s="108"/>
      <c r="B777" s="100"/>
      <c r="C777" s="102"/>
      <c r="D777" s="106"/>
      <c r="E777" s="235"/>
      <c r="F777" s="102"/>
      <c r="G777" s="102"/>
      <c r="H777" s="102"/>
      <c r="I777" s="102"/>
      <c r="J777" s="102"/>
      <c r="K777" s="108"/>
      <c r="L777" s="106"/>
      <c r="M777" s="270"/>
      <c r="N777" s="91" t="e">
        <f>M777*VLOOKUP($L777,#REF!,6,0)</f>
        <v>#REF!</v>
      </c>
      <c r="O777" s="90" t="e">
        <f t="shared" si="73"/>
        <v>#REF!</v>
      </c>
      <c r="P777" s="92" t="e">
        <f>VLOOKUP(L777,#REF!,3,0)</f>
        <v>#REF!</v>
      </c>
      <c r="Q777" s="93" t="e">
        <f t="shared" si="74"/>
        <v>#REF!</v>
      </c>
      <c r="R777" s="92" t="e">
        <f>VLOOKUP(L777,#REF!,4,0)</f>
        <v>#REF!</v>
      </c>
      <c r="S777" s="93" t="e">
        <f t="shared" si="75"/>
        <v>#REF!</v>
      </c>
      <c r="T777" s="93" t="e">
        <f t="shared" si="76"/>
        <v>#REF!</v>
      </c>
      <c r="U777" s="93" t="e">
        <f t="shared" si="77"/>
        <v>#REF!</v>
      </c>
      <c r="V777" s="93" t="e">
        <f t="shared" si="78"/>
        <v>#REF!</v>
      </c>
      <c r="W777" s="105"/>
      <c r="X777" s="243"/>
      <c r="Y777" s="105"/>
      <c r="Z777" s="243"/>
      <c r="AA777" s="105"/>
      <c r="AB777" s="105"/>
      <c r="AC777" s="243"/>
      <c r="AD777" s="105"/>
      <c r="AE777" s="105"/>
      <c r="AF777" s="106"/>
      <c r="AG777" s="107"/>
    </row>
    <row r="778" spans="1:35" s="40" customFormat="1" ht="17.25" customHeight="1">
      <c r="A778" s="108"/>
      <c r="B778" s="100"/>
      <c r="C778" s="102"/>
      <c r="D778" s="106"/>
      <c r="E778" s="235"/>
      <c r="F778" s="102"/>
      <c r="G778" s="102"/>
      <c r="H778" s="102"/>
      <c r="I778" s="102"/>
      <c r="J778" s="102"/>
      <c r="K778" s="108"/>
      <c r="L778" s="106"/>
      <c r="M778" s="270"/>
      <c r="N778" s="91" t="e">
        <f>M778*VLOOKUP($L778,#REF!,6,0)</f>
        <v>#REF!</v>
      </c>
      <c r="O778" s="90" t="e">
        <f t="shared" si="73"/>
        <v>#REF!</v>
      </c>
      <c r="P778" s="92" t="e">
        <f>VLOOKUP(L778,#REF!,3,0)</f>
        <v>#REF!</v>
      </c>
      <c r="Q778" s="93" t="e">
        <f t="shared" si="74"/>
        <v>#REF!</v>
      </c>
      <c r="R778" s="92" t="e">
        <f>VLOOKUP(L778,#REF!,4,0)</f>
        <v>#REF!</v>
      </c>
      <c r="S778" s="93" t="e">
        <f t="shared" si="75"/>
        <v>#REF!</v>
      </c>
      <c r="T778" s="93" t="e">
        <f t="shared" si="76"/>
        <v>#REF!</v>
      </c>
      <c r="U778" s="93" t="e">
        <f t="shared" si="77"/>
        <v>#REF!</v>
      </c>
      <c r="V778" s="93" t="e">
        <f t="shared" si="78"/>
        <v>#REF!</v>
      </c>
      <c r="W778" s="105"/>
      <c r="X778" s="243"/>
      <c r="Y778" s="105"/>
      <c r="Z778" s="243"/>
      <c r="AA778" s="105"/>
      <c r="AB778" s="105"/>
      <c r="AC778" s="243"/>
      <c r="AD778" s="105"/>
      <c r="AE778" s="105"/>
      <c r="AF778" s="106"/>
      <c r="AG778" s="107"/>
    </row>
    <row r="779" spans="1:35" s="40" customFormat="1" ht="17.25" customHeight="1">
      <c r="A779" s="108"/>
      <c r="B779" s="100"/>
      <c r="C779" s="102"/>
      <c r="D779" s="106"/>
      <c r="E779" s="235"/>
      <c r="F779" s="102"/>
      <c r="G779" s="102"/>
      <c r="H779" s="102"/>
      <c r="I779" s="102"/>
      <c r="J779" s="102"/>
      <c r="K779" s="108"/>
      <c r="L779" s="106"/>
      <c r="M779" s="270"/>
      <c r="N779" s="91" t="e">
        <f>M779*VLOOKUP($L779,#REF!,6,0)</f>
        <v>#REF!</v>
      </c>
      <c r="O779" s="90" t="e">
        <f t="shared" si="73"/>
        <v>#REF!</v>
      </c>
      <c r="P779" s="92" t="e">
        <f>VLOOKUP(L779,#REF!,3,0)</f>
        <v>#REF!</v>
      </c>
      <c r="Q779" s="93" t="e">
        <f t="shared" si="74"/>
        <v>#REF!</v>
      </c>
      <c r="R779" s="92" t="e">
        <f>VLOOKUP(L779,#REF!,4,0)</f>
        <v>#REF!</v>
      </c>
      <c r="S779" s="93" t="e">
        <f t="shared" si="75"/>
        <v>#REF!</v>
      </c>
      <c r="T779" s="93" t="e">
        <f t="shared" si="76"/>
        <v>#REF!</v>
      </c>
      <c r="U779" s="93" t="e">
        <f t="shared" si="77"/>
        <v>#REF!</v>
      </c>
      <c r="V779" s="93" t="e">
        <f t="shared" si="78"/>
        <v>#REF!</v>
      </c>
      <c r="W779" s="105"/>
      <c r="X779" s="243"/>
      <c r="Y779" s="105"/>
      <c r="Z779" s="243"/>
      <c r="AA779" s="105"/>
      <c r="AB779" s="105"/>
      <c r="AC779" s="243"/>
      <c r="AD779" s="105"/>
      <c r="AE779" s="105"/>
      <c r="AF779" s="106"/>
      <c r="AG779" s="107"/>
    </row>
    <row r="780" spans="1:35" s="40" customFormat="1" ht="17.25" customHeight="1">
      <c r="A780" s="108"/>
      <c r="B780" s="100"/>
      <c r="C780" s="102"/>
      <c r="D780" s="106"/>
      <c r="E780" s="235"/>
      <c r="F780" s="102"/>
      <c r="G780" s="102"/>
      <c r="H780" s="102"/>
      <c r="I780" s="102"/>
      <c r="J780" s="102"/>
      <c r="K780" s="108"/>
      <c r="L780" s="106"/>
      <c r="M780" s="270"/>
      <c r="N780" s="91" t="e">
        <f>M780*VLOOKUP($L780,#REF!,6,0)</f>
        <v>#REF!</v>
      </c>
      <c r="O780" s="90" t="e">
        <f t="shared" si="73"/>
        <v>#REF!</v>
      </c>
      <c r="P780" s="92" t="e">
        <f>VLOOKUP(L780,#REF!,3,0)</f>
        <v>#REF!</v>
      </c>
      <c r="Q780" s="93" t="e">
        <f t="shared" si="74"/>
        <v>#REF!</v>
      </c>
      <c r="R780" s="92" t="e">
        <f>VLOOKUP(L780,#REF!,4,0)</f>
        <v>#REF!</v>
      </c>
      <c r="S780" s="93" t="e">
        <f t="shared" si="75"/>
        <v>#REF!</v>
      </c>
      <c r="T780" s="93" t="e">
        <f t="shared" si="76"/>
        <v>#REF!</v>
      </c>
      <c r="U780" s="93" t="e">
        <f t="shared" si="77"/>
        <v>#REF!</v>
      </c>
      <c r="V780" s="93" t="e">
        <f t="shared" si="78"/>
        <v>#REF!</v>
      </c>
      <c r="W780" s="105"/>
      <c r="X780" s="243"/>
      <c r="Y780" s="105"/>
      <c r="Z780" s="243"/>
      <c r="AA780" s="105"/>
      <c r="AB780" s="105"/>
      <c r="AC780" s="243"/>
      <c r="AD780" s="105"/>
      <c r="AE780" s="105"/>
      <c r="AF780" s="106"/>
      <c r="AG780" s="107"/>
    </row>
    <row r="781" spans="1:35" s="40" customFormat="1" ht="17.25" customHeight="1">
      <c r="A781" s="108"/>
      <c r="B781" s="100"/>
      <c r="C781" s="102"/>
      <c r="D781" s="106"/>
      <c r="E781" s="235"/>
      <c r="F781" s="102"/>
      <c r="G781" s="102"/>
      <c r="H781" s="102"/>
      <c r="I781" s="102"/>
      <c r="J781" s="102"/>
      <c r="K781" s="108"/>
      <c r="L781" s="106"/>
      <c r="M781" s="270"/>
      <c r="N781" s="91" t="e">
        <f>M781*VLOOKUP($L781,#REF!,6,0)</f>
        <v>#REF!</v>
      </c>
      <c r="O781" s="90" t="e">
        <f t="shared" si="73"/>
        <v>#REF!</v>
      </c>
      <c r="P781" s="92" t="e">
        <f>VLOOKUP(L781,#REF!,3,0)</f>
        <v>#REF!</v>
      </c>
      <c r="Q781" s="93" t="e">
        <f t="shared" si="74"/>
        <v>#REF!</v>
      </c>
      <c r="R781" s="92" t="e">
        <f>VLOOKUP(L781,#REF!,4,0)</f>
        <v>#REF!</v>
      </c>
      <c r="S781" s="93" t="e">
        <f t="shared" si="75"/>
        <v>#REF!</v>
      </c>
      <c r="T781" s="93" t="e">
        <f t="shared" si="76"/>
        <v>#REF!</v>
      </c>
      <c r="U781" s="93" t="e">
        <f t="shared" si="77"/>
        <v>#REF!</v>
      </c>
      <c r="V781" s="93" t="e">
        <f t="shared" si="78"/>
        <v>#REF!</v>
      </c>
      <c r="W781" s="105"/>
      <c r="X781" s="243"/>
      <c r="Y781" s="105"/>
      <c r="Z781" s="243"/>
      <c r="AA781" s="105"/>
      <c r="AB781" s="105"/>
      <c r="AC781" s="243"/>
      <c r="AD781" s="105"/>
      <c r="AE781" s="105"/>
      <c r="AF781" s="106"/>
      <c r="AG781" s="107"/>
    </row>
    <row r="782" spans="1:35" s="40" customFormat="1" ht="17.25" customHeight="1">
      <c r="A782" s="108"/>
      <c r="B782" s="100"/>
      <c r="C782" s="102"/>
      <c r="D782" s="106"/>
      <c r="E782" s="235"/>
      <c r="F782" s="102"/>
      <c r="G782" s="102"/>
      <c r="H782" s="102"/>
      <c r="I782" s="102"/>
      <c r="J782" s="102"/>
      <c r="K782" s="108"/>
      <c r="L782" s="106"/>
      <c r="M782" s="270"/>
      <c r="N782" s="91" t="e">
        <f>M782*VLOOKUP($L782,#REF!,6,0)</f>
        <v>#REF!</v>
      </c>
      <c r="O782" s="90" t="e">
        <f t="shared" si="73"/>
        <v>#REF!</v>
      </c>
      <c r="P782" s="92" t="e">
        <f>VLOOKUP(L782,#REF!,3,0)</f>
        <v>#REF!</v>
      </c>
      <c r="Q782" s="93" t="e">
        <f t="shared" si="74"/>
        <v>#REF!</v>
      </c>
      <c r="R782" s="92" t="e">
        <f>VLOOKUP(L782,#REF!,4,0)</f>
        <v>#REF!</v>
      </c>
      <c r="S782" s="93" t="e">
        <f t="shared" si="75"/>
        <v>#REF!</v>
      </c>
      <c r="T782" s="93" t="e">
        <f t="shared" si="76"/>
        <v>#REF!</v>
      </c>
      <c r="U782" s="93" t="e">
        <f t="shared" si="77"/>
        <v>#REF!</v>
      </c>
      <c r="V782" s="93" t="e">
        <f t="shared" si="78"/>
        <v>#REF!</v>
      </c>
      <c r="W782" s="105"/>
      <c r="X782" s="243"/>
      <c r="Y782" s="105"/>
      <c r="Z782" s="243"/>
      <c r="AA782" s="105"/>
      <c r="AB782" s="105"/>
      <c r="AC782" s="243"/>
      <c r="AD782" s="105"/>
      <c r="AE782" s="105"/>
      <c r="AF782" s="106"/>
      <c r="AG782" s="107"/>
    </row>
    <row r="783" spans="1:35" s="40" customFormat="1" ht="17.25" customHeight="1">
      <c r="A783" s="108"/>
      <c r="B783" s="100"/>
      <c r="C783" s="102"/>
      <c r="D783" s="106"/>
      <c r="E783" s="235"/>
      <c r="F783" s="102"/>
      <c r="G783" s="102"/>
      <c r="H783" s="102"/>
      <c r="I783" s="102"/>
      <c r="J783" s="102"/>
      <c r="K783" s="108"/>
      <c r="L783" s="106"/>
      <c r="M783" s="270"/>
      <c r="N783" s="91" t="e">
        <f>M783*VLOOKUP($L783,#REF!,6,0)</f>
        <v>#REF!</v>
      </c>
      <c r="O783" s="90" t="e">
        <f t="shared" si="73"/>
        <v>#REF!</v>
      </c>
      <c r="P783" s="92" t="e">
        <f>VLOOKUP(L783,#REF!,3,0)</f>
        <v>#REF!</v>
      </c>
      <c r="Q783" s="93" t="e">
        <f t="shared" si="74"/>
        <v>#REF!</v>
      </c>
      <c r="R783" s="92" t="e">
        <f>VLOOKUP(L783,#REF!,4,0)</f>
        <v>#REF!</v>
      </c>
      <c r="S783" s="93" t="e">
        <f t="shared" si="75"/>
        <v>#REF!</v>
      </c>
      <c r="T783" s="93" t="e">
        <f t="shared" si="76"/>
        <v>#REF!</v>
      </c>
      <c r="U783" s="93" t="e">
        <f t="shared" si="77"/>
        <v>#REF!</v>
      </c>
      <c r="V783" s="93" t="e">
        <f t="shared" si="78"/>
        <v>#REF!</v>
      </c>
      <c r="W783" s="105"/>
      <c r="X783" s="243"/>
      <c r="Y783" s="105"/>
      <c r="Z783" s="243"/>
      <c r="AA783" s="105"/>
      <c r="AB783" s="105"/>
      <c r="AC783" s="243"/>
      <c r="AD783" s="105"/>
      <c r="AE783" s="105"/>
      <c r="AF783" s="106"/>
      <c r="AG783" s="107"/>
    </row>
    <row r="784" spans="1:35" s="40" customFormat="1" ht="17.25" customHeight="1">
      <c r="A784" s="108"/>
      <c r="B784" s="100"/>
      <c r="C784" s="102"/>
      <c r="D784" s="106"/>
      <c r="E784" s="235"/>
      <c r="F784" s="102"/>
      <c r="G784" s="102"/>
      <c r="H784" s="102"/>
      <c r="I784" s="102"/>
      <c r="J784" s="102"/>
      <c r="K784" s="108"/>
      <c r="L784" s="106"/>
      <c r="M784" s="270"/>
      <c r="N784" s="91" t="e">
        <f>M784*VLOOKUP($L784,#REF!,6,0)</f>
        <v>#REF!</v>
      </c>
      <c r="O784" s="90" t="e">
        <f t="shared" si="73"/>
        <v>#REF!</v>
      </c>
      <c r="P784" s="92" t="e">
        <f>VLOOKUP(L784,#REF!,3,0)</f>
        <v>#REF!</v>
      </c>
      <c r="Q784" s="93" t="e">
        <f t="shared" si="74"/>
        <v>#REF!</v>
      </c>
      <c r="R784" s="92" t="e">
        <f>VLOOKUP(L784,#REF!,4,0)</f>
        <v>#REF!</v>
      </c>
      <c r="S784" s="93" t="e">
        <f t="shared" si="75"/>
        <v>#REF!</v>
      </c>
      <c r="T784" s="93" t="e">
        <f t="shared" si="76"/>
        <v>#REF!</v>
      </c>
      <c r="U784" s="93" t="e">
        <f t="shared" si="77"/>
        <v>#REF!</v>
      </c>
      <c r="V784" s="93" t="e">
        <f t="shared" si="78"/>
        <v>#REF!</v>
      </c>
      <c r="W784" s="105"/>
      <c r="X784" s="243"/>
      <c r="Y784" s="105"/>
      <c r="Z784" s="243"/>
      <c r="AA784" s="105"/>
      <c r="AB784" s="105"/>
      <c r="AC784" s="243"/>
      <c r="AD784" s="105"/>
      <c r="AE784" s="105"/>
      <c r="AF784" s="106"/>
      <c r="AG784" s="107"/>
    </row>
    <row r="785" spans="1:33" s="40" customFormat="1" ht="17.25" customHeight="1">
      <c r="A785" s="108"/>
      <c r="B785" s="100"/>
      <c r="C785" s="102"/>
      <c r="D785" s="106"/>
      <c r="E785" s="235"/>
      <c r="F785" s="102"/>
      <c r="G785" s="102"/>
      <c r="H785" s="102"/>
      <c r="I785" s="102"/>
      <c r="J785" s="102"/>
      <c r="K785" s="108"/>
      <c r="L785" s="106"/>
      <c r="M785" s="270"/>
      <c r="N785" s="91" t="e">
        <f>M785*VLOOKUP($L785,#REF!,6,0)</f>
        <v>#REF!</v>
      </c>
      <c r="O785" s="90" t="e">
        <f t="shared" si="73"/>
        <v>#REF!</v>
      </c>
      <c r="P785" s="92" t="e">
        <f>VLOOKUP(L785,#REF!,3,0)</f>
        <v>#REF!</v>
      </c>
      <c r="Q785" s="93" t="e">
        <f t="shared" si="74"/>
        <v>#REF!</v>
      </c>
      <c r="R785" s="92" t="e">
        <f>VLOOKUP(L785,#REF!,4,0)</f>
        <v>#REF!</v>
      </c>
      <c r="S785" s="93" t="e">
        <f t="shared" si="75"/>
        <v>#REF!</v>
      </c>
      <c r="T785" s="93" t="e">
        <f t="shared" si="76"/>
        <v>#REF!</v>
      </c>
      <c r="U785" s="93" t="e">
        <f t="shared" si="77"/>
        <v>#REF!</v>
      </c>
      <c r="V785" s="93" t="e">
        <f t="shared" si="78"/>
        <v>#REF!</v>
      </c>
      <c r="W785" s="105"/>
      <c r="X785" s="243"/>
      <c r="Y785" s="105"/>
      <c r="Z785" s="243"/>
      <c r="AA785" s="105"/>
      <c r="AB785" s="105"/>
      <c r="AC785" s="243"/>
      <c r="AD785" s="105"/>
      <c r="AE785" s="105"/>
      <c r="AF785" s="106"/>
      <c r="AG785" s="107"/>
    </row>
    <row r="786" spans="1:33" s="40" customFormat="1" ht="17.25" customHeight="1">
      <c r="A786" s="108"/>
      <c r="B786" s="100"/>
      <c r="C786" s="102"/>
      <c r="D786" s="106"/>
      <c r="E786" s="235"/>
      <c r="F786" s="102"/>
      <c r="G786" s="102"/>
      <c r="H786" s="102"/>
      <c r="I786" s="102"/>
      <c r="J786" s="102"/>
      <c r="K786" s="108"/>
      <c r="L786" s="106"/>
      <c r="M786" s="270"/>
      <c r="N786" s="91" t="e">
        <f>M786*VLOOKUP($L786,#REF!,6,0)</f>
        <v>#REF!</v>
      </c>
      <c r="O786" s="90" t="e">
        <f t="shared" si="73"/>
        <v>#REF!</v>
      </c>
      <c r="P786" s="92" t="e">
        <f>VLOOKUP(L786,#REF!,3,0)</f>
        <v>#REF!</v>
      </c>
      <c r="Q786" s="93" t="e">
        <f t="shared" si="74"/>
        <v>#REF!</v>
      </c>
      <c r="R786" s="92" t="e">
        <f>VLOOKUP(L786,#REF!,4,0)</f>
        <v>#REF!</v>
      </c>
      <c r="S786" s="93" t="e">
        <f t="shared" si="75"/>
        <v>#REF!</v>
      </c>
      <c r="T786" s="93" t="e">
        <f t="shared" si="76"/>
        <v>#REF!</v>
      </c>
      <c r="U786" s="93" t="e">
        <f t="shared" si="77"/>
        <v>#REF!</v>
      </c>
      <c r="V786" s="93" t="e">
        <f t="shared" si="78"/>
        <v>#REF!</v>
      </c>
      <c r="W786" s="105"/>
      <c r="X786" s="243"/>
      <c r="Y786" s="105"/>
      <c r="Z786" s="243"/>
      <c r="AA786" s="105"/>
      <c r="AB786" s="105"/>
      <c r="AC786" s="243"/>
      <c r="AD786" s="105"/>
      <c r="AE786" s="105"/>
      <c r="AF786" s="106"/>
      <c r="AG786" s="107"/>
    </row>
    <row r="787" spans="1:33" s="40" customFormat="1" ht="17.25" customHeight="1">
      <c r="A787" s="108"/>
      <c r="B787" s="100"/>
      <c r="C787" s="102"/>
      <c r="D787" s="106"/>
      <c r="E787" s="235"/>
      <c r="F787" s="102"/>
      <c r="G787" s="102"/>
      <c r="H787" s="102"/>
      <c r="I787" s="102"/>
      <c r="J787" s="102"/>
      <c r="K787" s="108"/>
      <c r="L787" s="106"/>
      <c r="M787" s="270"/>
      <c r="N787" s="91" t="e">
        <f>M787*VLOOKUP($L787,#REF!,6,0)</f>
        <v>#REF!</v>
      </c>
      <c r="O787" s="90" t="e">
        <f t="shared" si="73"/>
        <v>#REF!</v>
      </c>
      <c r="P787" s="92" t="e">
        <f>VLOOKUP(L787,#REF!,3,0)</f>
        <v>#REF!</v>
      </c>
      <c r="Q787" s="93" t="e">
        <f t="shared" si="74"/>
        <v>#REF!</v>
      </c>
      <c r="R787" s="92" t="e">
        <f>VLOOKUP(L787,#REF!,4,0)</f>
        <v>#REF!</v>
      </c>
      <c r="S787" s="93" t="e">
        <f t="shared" si="75"/>
        <v>#REF!</v>
      </c>
      <c r="T787" s="93" t="e">
        <f t="shared" si="76"/>
        <v>#REF!</v>
      </c>
      <c r="U787" s="93" t="e">
        <f t="shared" si="77"/>
        <v>#REF!</v>
      </c>
      <c r="V787" s="93" t="e">
        <f t="shared" si="78"/>
        <v>#REF!</v>
      </c>
      <c r="W787" s="105"/>
      <c r="X787" s="243"/>
      <c r="Y787" s="105"/>
      <c r="Z787" s="243"/>
      <c r="AA787" s="105"/>
      <c r="AB787" s="105"/>
      <c r="AC787" s="243"/>
      <c r="AD787" s="105"/>
      <c r="AE787" s="105"/>
      <c r="AF787" s="106"/>
      <c r="AG787" s="107"/>
    </row>
    <row r="788" spans="1:33" s="40" customFormat="1" ht="17.25" customHeight="1">
      <c r="A788" s="108"/>
      <c r="B788" s="100"/>
      <c r="C788" s="102"/>
      <c r="D788" s="106"/>
      <c r="E788" s="235"/>
      <c r="F788" s="102"/>
      <c r="G788" s="102"/>
      <c r="H788" s="102"/>
      <c r="I788" s="102"/>
      <c r="J788" s="102"/>
      <c r="K788" s="108"/>
      <c r="L788" s="106"/>
      <c r="M788" s="270"/>
      <c r="N788" s="91" t="e">
        <f>M788*VLOOKUP($L788,#REF!,6,0)</f>
        <v>#REF!</v>
      </c>
      <c r="O788" s="90" t="e">
        <f t="shared" si="73"/>
        <v>#REF!</v>
      </c>
      <c r="P788" s="92" t="e">
        <f>VLOOKUP(L788,#REF!,3,0)</f>
        <v>#REF!</v>
      </c>
      <c r="Q788" s="93" t="e">
        <f t="shared" si="74"/>
        <v>#REF!</v>
      </c>
      <c r="R788" s="92" t="e">
        <f>VLOOKUP(L788,#REF!,4,0)</f>
        <v>#REF!</v>
      </c>
      <c r="S788" s="93" t="e">
        <f t="shared" si="75"/>
        <v>#REF!</v>
      </c>
      <c r="T788" s="93" t="e">
        <f t="shared" si="76"/>
        <v>#REF!</v>
      </c>
      <c r="U788" s="93" t="e">
        <f t="shared" si="77"/>
        <v>#REF!</v>
      </c>
      <c r="V788" s="93" t="e">
        <f t="shared" si="78"/>
        <v>#REF!</v>
      </c>
      <c r="W788" s="105"/>
      <c r="X788" s="243"/>
      <c r="Y788" s="105"/>
      <c r="Z788" s="243"/>
      <c r="AA788" s="105"/>
      <c r="AB788" s="105"/>
      <c r="AC788" s="243"/>
      <c r="AD788" s="105"/>
      <c r="AE788" s="105"/>
      <c r="AF788" s="106"/>
      <c r="AG788" s="107"/>
    </row>
    <row r="789" spans="1:33" s="40" customFormat="1" ht="17.25" customHeight="1">
      <c r="A789" s="108"/>
      <c r="B789" s="100"/>
      <c r="C789" s="102"/>
      <c r="D789" s="106"/>
      <c r="E789" s="235"/>
      <c r="F789" s="102"/>
      <c r="G789" s="102"/>
      <c r="H789" s="102"/>
      <c r="I789" s="102"/>
      <c r="J789" s="102"/>
      <c r="K789" s="108"/>
      <c r="L789" s="106"/>
      <c r="M789" s="270"/>
      <c r="N789" s="91" t="e">
        <f>M789*VLOOKUP($L789,#REF!,6,0)</f>
        <v>#REF!</v>
      </c>
      <c r="O789" s="90" t="e">
        <f t="shared" si="73"/>
        <v>#REF!</v>
      </c>
      <c r="P789" s="92" t="e">
        <f>VLOOKUP(L789,#REF!,3,0)</f>
        <v>#REF!</v>
      </c>
      <c r="Q789" s="93" t="e">
        <f t="shared" si="74"/>
        <v>#REF!</v>
      </c>
      <c r="R789" s="92" t="e">
        <f>VLOOKUP(L789,#REF!,4,0)</f>
        <v>#REF!</v>
      </c>
      <c r="S789" s="93" t="e">
        <f t="shared" si="75"/>
        <v>#REF!</v>
      </c>
      <c r="T789" s="93" t="e">
        <f t="shared" si="76"/>
        <v>#REF!</v>
      </c>
      <c r="U789" s="93" t="e">
        <f t="shared" si="77"/>
        <v>#REF!</v>
      </c>
      <c r="V789" s="93" t="e">
        <f t="shared" si="78"/>
        <v>#REF!</v>
      </c>
      <c r="W789" s="105"/>
      <c r="X789" s="243"/>
      <c r="Y789" s="105"/>
      <c r="Z789" s="243"/>
      <c r="AA789" s="105"/>
      <c r="AB789" s="105"/>
      <c r="AC789" s="243"/>
      <c r="AD789" s="105"/>
      <c r="AE789" s="105"/>
      <c r="AF789" s="106"/>
      <c r="AG789" s="107"/>
    </row>
    <row r="790" spans="1:33" s="40" customFormat="1" ht="17.25" customHeight="1">
      <c r="A790" s="108"/>
      <c r="B790" s="100"/>
      <c r="C790" s="102"/>
      <c r="D790" s="106"/>
      <c r="E790" s="235"/>
      <c r="F790" s="102"/>
      <c r="G790" s="102"/>
      <c r="H790" s="102"/>
      <c r="I790" s="102"/>
      <c r="J790" s="102"/>
      <c r="K790" s="108"/>
      <c r="L790" s="106"/>
      <c r="M790" s="270"/>
      <c r="N790" s="91" t="e">
        <f>M790*VLOOKUP($L790,#REF!,6,0)</f>
        <v>#REF!</v>
      </c>
      <c r="O790" s="90" t="e">
        <f t="shared" si="73"/>
        <v>#REF!</v>
      </c>
      <c r="P790" s="92" t="e">
        <f>VLOOKUP(L790,#REF!,3,0)</f>
        <v>#REF!</v>
      </c>
      <c r="Q790" s="93" t="e">
        <f t="shared" si="74"/>
        <v>#REF!</v>
      </c>
      <c r="R790" s="92" t="e">
        <f>VLOOKUP(L790,#REF!,4,0)</f>
        <v>#REF!</v>
      </c>
      <c r="S790" s="93" t="e">
        <f t="shared" si="75"/>
        <v>#REF!</v>
      </c>
      <c r="T790" s="93" t="e">
        <f t="shared" si="76"/>
        <v>#REF!</v>
      </c>
      <c r="U790" s="93" t="e">
        <f t="shared" si="77"/>
        <v>#REF!</v>
      </c>
      <c r="V790" s="93" t="e">
        <f t="shared" si="78"/>
        <v>#REF!</v>
      </c>
      <c r="W790" s="105"/>
      <c r="X790" s="243"/>
      <c r="Y790" s="105"/>
      <c r="Z790" s="243"/>
      <c r="AA790" s="105"/>
      <c r="AB790" s="105"/>
      <c r="AC790" s="243"/>
      <c r="AD790" s="105"/>
      <c r="AE790" s="105"/>
      <c r="AF790" s="106"/>
      <c r="AG790" s="107"/>
    </row>
    <row r="791" spans="1:33" s="40" customFormat="1" ht="17.25" customHeight="1">
      <c r="A791" s="108"/>
      <c r="B791" s="100"/>
      <c r="C791" s="102"/>
      <c r="D791" s="106"/>
      <c r="E791" s="235"/>
      <c r="F791" s="102"/>
      <c r="G791" s="102"/>
      <c r="H791" s="102"/>
      <c r="I791" s="102"/>
      <c r="J791" s="102"/>
      <c r="K791" s="108"/>
      <c r="L791" s="106"/>
      <c r="M791" s="270"/>
      <c r="N791" s="91" t="e">
        <f>M791*VLOOKUP($L791,#REF!,6,0)</f>
        <v>#REF!</v>
      </c>
      <c r="O791" s="90" t="e">
        <f t="shared" si="73"/>
        <v>#REF!</v>
      </c>
      <c r="P791" s="92" t="e">
        <f>VLOOKUP(L791,#REF!,3,0)</f>
        <v>#REF!</v>
      </c>
      <c r="Q791" s="93" t="e">
        <f t="shared" si="74"/>
        <v>#REF!</v>
      </c>
      <c r="R791" s="92" t="e">
        <f>VLOOKUP(L791,#REF!,4,0)</f>
        <v>#REF!</v>
      </c>
      <c r="S791" s="93" t="e">
        <f t="shared" si="75"/>
        <v>#REF!</v>
      </c>
      <c r="T791" s="93" t="e">
        <f t="shared" si="76"/>
        <v>#REF!</v>
      </c>
      <c r="U791" s="93" t="e">
        <f t="shared" si="77"/>
        <v>#REF!</v>
      </c>
      <c r="V791" s="93" t="e">
        <f t="shared" si="78"/>
        <v>#REF!</v>
      </c>
      <c r="W791" s="105"/>
      <c r="X791" s="243"/>
      <c r="Y791" s="105"/>
      <c r="Z791" s="243"/>
      <c r="AA791" s="105"/>
      <c r="AB791" s="105"/>
      <c r="AC791" s="243"/>
      <c r="AD791" s="105"/>
      <c r="AE791" s="105"/>
      <c r="AF791" s="106"/>
      <c r="AG791" s="107"/>
    </row>
    <row r="792" spans="1:33" s="40" customFormat="1" ht="17.25" customHeight="1">
      <c r="A792" s="108"/>
      <c r="B792" s="100"/>
      <c r="C792" s="102"/>
      <c r="D792" s="106"/>
      <c r="E792" s="235"/>
      <c r="F792" s="102"/>
      <c r="G792" s="102"/>
      <c r="H792" s="102"/>
      <c r="I792" s="102"/>
      <c r="J792" s="102"/>
      <c r="K792" s="108"/>
      <c r="L792" s="106"/>
      <c r="M792" s="270"/>
      <c r="N792" s="91" t="e">
        <f>M792*VLOOKUP($L792,#REF!,6,0)</f>
        <v>#REF!</v>
      </c>
      <c r="O792" s="90" t="e">
        <f t="shared" si="73"/>
        <v>#REF!</v>
      </c>
      <c r="P792" s="92" t="e">
        <f>VLOOKUP(L792,#REF!,3,0)</f>
        <v>#REF!</v>
      </c>
      <c r="Q792" s="93" t="e">
        <f t="shared" si="74"/>
        <v>#REF!</v>
      </c>
      <c r="R792" s="92" t="e">
        <f>VLOOKUP(L792,#REF!,4,0)</f>
        <v>#REF!</v>
      </c>
      <c r="S792" s="93" t="e">
        <f t="shared" si="75"/>
        <v>#REF!</v>
      </c>
      <c r="T792" s="93" t="e">
        <f t="shared" si="76"/>
        <v>#REF!</v>
      </c>
      <c r="U792" s="93" t="e">
        <f t="shared" si="77"/>
        <v>#REF!</v>
      </c>
      <c r="V792" s="93" t="e">
        <f t="shared" si="78"/>
        <v>#REF!</v>
      </c>
      <c r="W792" s="105"/>
      <c r="X792" s="243"/>
      <c r="Y792" s="105"/>
      <c r="Z792" s="243"/>
      <c r="AA792" s="105"/>
      <c r="AB792" s="105"/>
      <c r="AC792" s="243"/>
      <c r="AD792" s="105"/>
      <c r="AE792" s="105"/>
      <c r="AF792" s="106"/>
      <c r="AG792" s="107"/>
    </row>
    <row r="793" spans="1:33" s="40" customFormat="1" ht="17.25" customHeight="1">
      <c r="A793" s="108"/>
      <c r="B793" s="100"/>
      <c r="C793" s="102"/>
      <c r="D793" s="106"/>
      <c r="E793" s="235"/>
      <c r="F793" s="102"/>
      <c r="G793" s="102"/>
      <c r="H793" s="102"/>
      <c r="I793" s="102"/>
      <c r="J793" s="102"/>
      <c r="K793" s="108"/>
      <c r="L793" s="106"/>
      <c r="M793" s="270"/>
      <c r="N793" s="91" t="e">
        <f>M793*VLOOKUP($L793,#REF!,6,0)</f>
        <v>#REF!</v>
      </c>
      <c r="O793" s="90" t="e">
        <f t="shared" si="73"/>
        <v>#REF!</v>
      </c>
      <c r="P793" s="92" t="e">
        <f>VLOOKUP(L793,#REF!,3,0)</f>
        <v>#REF!</v>
      </c>
      <c r="Q793" s="93" t="e">
        <f t="shared" si="74"/>
        <v>#REF!</v>
      </c>
      <c r="R793" s="92" t="e">
        <f>VLOOKUP(L793,#REF!,4,0)</f>
        <v>#REF!</v>
      </c>
      <c r="S793" s="93" t="e">
        <f t="shared" si="75"/>
        <v>#REF!</v>
      </c>
      <c r="T793" s="93" t="e">
        <f t="shared" si="76"/>
        <v>#REF!</v>
      </c>
      <c r="U793" s="93" t="e">
        <f t="shared" si="77"/>
        <v>#REF!</v>
      </c>
      <c r="V793" s="93" t="e">
        <f t="shared" si="78"/>
        <v>#REF!</v>
      </c>
      <c r="W793" s="105"/>
      <c r="X793" s="243"/>
      <c r="Y793" s="105"/>
      <c r="Z793" s="243"/>
      <c r="AA793" s="105"/>
      <c r="AB793" s="105"/>
      <c r="AC793" s="243"/>
      <c r="AD793" s="105"/>
      <c r="AE793" s="105"/>
      <c r="AF793" s="106"/>
      <c r="AG793" s="107"/>
    </row>
    <row r="794" spans="1:33" s="40" customFormat="1" ht="17.25" customHeight="1">
      <c r="A794" s="108"/>
      <c r="B794" s="100"/>
      <c r="C794" s="102"/>
      <c r="D794" s="106"/>
      <c r="E794" s="235"/>
      <c r="F794" s="102"/>
      <c r="G794" s="102"/>
      <c r="H794" s="102"/>
      <c r="I794" s="102"/>
      <c r="J794" s="102"/>
      <c r="K794" s="108"/>
      <c r="L794" s="106"/>
      <c r="M794" s="270"/>
      <c r="N794" s="91" t="e">
        <f>M794*VLOOKUP($L794,#REF!,6,0)</f>
        <v>#REF!</v>
      </c>
      <c r="O794" s="90" t="e">
        <f t="shared" si="73"/>
        <v>#REF!</v>
      </c>
      <c r="P794" s="92" t="e">
        <f>VLOOKUP(L794,#REF!,3,0)</f>
        <v>#REF!</v>
      </c>
      <c r="Q794" s="93" t="e">
        <f t="shared" si="74"/>
        <v>#REF!</v>
      </c>
      <c r="R794" s="92" t="e">
        <f>VLOOKUP(L794,#REF!,4,0)</f>
        <v>#REF!</v>
      </c>
      <c r="S794" s="93" t="e">
        <f t="shared" si="75"/>
        <v>#REF!</v>
      </c>
      <c r="T794" s="93" t="e">
        <f t="shared" si="76"/>
        <v>#REF!</v>
      </c>
      <c r="U794" s="93" t="e">
        <f t="shared" si="77"/>
        <v>#REF!</v>
      </c>
      <c r="V794" s="93" t="e">
        <f t="shared" si="78"/>
        <v>#REF!</v>
      </c>
      <c r="W794" s="105"/>
      <c r="X794" s="243"/>
      <c r="Y794" s="105"/>
      <c r="Z794" s="243"/>
      <c r="AA794" s="105"/>
      <c r="AB794" s="105"/>
      <c r="AC794" s="243"/>
      <c r="AD794" s="105"/>
      <c r="AE794" s="105"/>
      <c r="AF794" s="106"/>
      <c r="AG794" s="107"/>
    </row>
    <row r="795" spans="1:33" s="40" customFormat="1" ht="17.25" customHeight="1">
      <c r="A795" s="108"/>
      <c r="B795" s="100"/>
      <c r="C795" s="102"/>
      <c r="D795" s="106"/>
      <c r="E795" s="235"/>
      <c r="F795" s="102"/>
      <c r="G795" s="102"/>
      <c r="H795" s="102"/>
      <c r="I795" s="102"/>
      <c r="J795" s="102"/>
      <c r="K795" s="108"/>
      <c r="L795" s="106"/>
      <c r="M795" s="270"/>
      <c r="N795" s="91" t="e">
        <f>M795*VLOOKUP($L795,#REF!,6,0)</f>
        <v>#REF!</v>
      </c>
      <c r="O795" s="90" t="e">
        <f t="shared" si="73"/>
        <v>#REF!</v>
      </c>
      <c r="P795" s="92" t="e">
        <f>VLOOKUP(L795,#REF!,3,0)</f>
        <v>#REF!</v>
      </c>
      <c r="Q795" s="93" t="e">
        <f t="shared" si="74"/>
        <v>#REF!</v>
      </c>
      <c r="R795" s="92" t="e">
        <f>VLOOKUP(L795,#REF!,4,0)</f>
        <v>#REF!</v>
      </c>
      <c r="S795" s="93" t="e">
        <f t="shared" si="75"/>
        <v>#REF!</v>
      </c>
      <c r="T795" s="93" t="e">
        <f t="shared" si="76"/>
        <v>#REF!</v>
      </c>
      <c r="U795" s="93" t="e">
        <f t="shared" si="77"/>
        <v>#REF!</v>
      </c>
      <c r="V795" s="93" t="e">
        <f t="shared" si="78"/>
        <v>#REF!</v>
      </c>
      <c r="W795" s="105"/>
      <c r="X795" s="243"/>
      <c r="Y795" s="105"/>
      <c r="Z795" s="243"/>
      <c r="AA795" s="105"/>
      <c r="AB795" s="243"/>
      <c r="AC795" s="243"/>
      <c r="AD795" s="105"/>
      <c r="AE795" s="105"/>
      <c r="AF795" s="106"/>
      <c r="AG795" s="107"/>
    </row>
    <row r="796" spans="1:33" s="40" customFormat="1" ht="17.25" customHeight="1">
      <c r="A796" s="108"/>
      <c r="B796" s="100"/>
      <c r="C796" s="102"/>
      <c r="D796" s="106"/>
      <c r="E796" s="235"/>
      <c r="F796" s="102"/>
      <c r="G796" s="102"/>
      <c r="H796" s="102"/>
      <c r="I796" s="102"/>
      <c r="J796" s="102"/>
      <c r="K796" s="108"/>
      <c r="L796" s="106"/>
      <c r="M796" s="270"/>
      <c r="N796" s="91" t="e">
        <f>M796*VLOOKUP($L796,#REF!,6,0)</f>
        <v>#REF!</v>
      </c>
      <c r="O796" s="90" t="e">
        <f t="shared" si="73"/>
        <v>#REF!</v>
      </c>
      <c r="P796" s="92" t="e">
        <f>VLOOKUP(L796,#REF!,3,0)</f>
        <v>#REF!</v>
      </c>
      <c r="Q796" s="93" t="e">
        <f t="shared" si="74"/>
        <v>#REF!</v>
      </c>
      <c r="R796" s="92" t="e">
        <f>VLOOKUP(L796,#REF!,4,0)</f>
        <v>#REF!</v>
      </c>
      <c r="S796" s="93" t="e">
        <f t="shared" si="75"/>
        <v>#REF!</v>
      </c>
      <c r="T796" s="93" t="e">
        <f t="shared" si="76"/>
        <v>#REF!</v>
      </c>
      <c r="U796" s="93" t="e">
        <f t="shared" si="77"/>
        <v>#REF!</v>
      </c>
      <c r="V796" s="93" t="e">
        <f t="shared" si="78"/>
        <v>#REF!</v>
      </c>
      <c r="W796" s="105"/>
      <c r="X796" s="243"/>
      <c r="Y796" s="105"/>
      <c r="Z796" s="243"/>
      <c r="AA796" s="105"/>
      <c r="AB796" s="243"/>
      <c r="AC796" s="243"/>
      <c r="AD796" s="105"/>
      <c r="AE796" s="105"/>
      <c r="AF796" s="106"/>
      <c r="AG796" s="107"/>
    </row>
    <row r="797" spans="1:33" s="40" customFormat="1" ht="17.25" customHeight="1">
      <c r="A797" s="108"/>
      <c r="B797" s="100"/>
      <c r="C797" s="102"/>
      <c r="D797" s="106"/>
      <c r="E797" s="235"/>
      <c r="F797" s="152"/>
      <c r="G797" s="152"/>
      <c r="H797" s="152"/>
      <c r="I797" s="152"/>
      <c r="J797" s="152"/>
      <c r="K797" s="108"/>
      <c r="L797" s="106"/>
      <c r="M797" s="270"/>
      <c r="N797" s="91" t="e">
        <f>M797*VLOOKUP($L797,#REF!,6,0)</f>
        <v>#REF!</v>
      </c>
      <c r="O797" s="90" t="e">
        <f t="shared" si="73"/>
        <v>#REF!</v>
      </c>
      <c r="P797" s="92" t="e">
        <f>VLOOKUP(L797,#REF!,3,0)</f>
        <v>#REF!</v>
      </c>
      <c r="Q797" s="93" t="e">
        <f t="shared" si="74"/>
        <v>#REF!</v>
      </c>
      <c r="R797" s="92" t="e">
        <f>VLOOKUP(L797,#REF!,4,0)</f>
        <v>#REF!</v>
      </c>
      <c r="S797" s="93" t="e">
        <f t="shared" si="75"/>
        <v>#REF!</v>
      </c>
      <c r="T797" s="93" t="e">
        <f t="shared" si="76"/>
        <v>#REF!</v>
      </c>
      <c r="U797" s="93" t="e">
        <f t="shared" si="77"/>
        <v>#REF!</v>
      </c>
      <c r="V797" s="93" t="e">
        <f t="shared" si="78"/>
        <v>#REF!</v>
      </c>
      <c r="W797" s="105"/>
      <c r="X797" s="243"/>
      <c r="Y797" s="105"/>
      <c r="Z797" s="243"/>
      <c r="AA797" s="105"/>
      <c r="AB797" s="105"/>
      <c r="AC797" s="243"/>
      <c r="AD797" s="105"/>
      <c r="AE797" s="105"/>
      <c r="AF797" s="106"/>
      <c r="AG797" s="107"/>
    </row>
    <row r="798" spans="1:33" s="40" customFormat="1" ht="17.25" customHeight="1">
      <c r="A798" s="108"/>
      <c r="B798" s="100"/>
      <c r="C798" s="102"/>
      <c r="D798" s="106"/>
      <c r="E798" s="235"/>
      <c r="F798" s="152"/>
      <c r="G798" s="152"/>
      <c r="H798" s="152"/>
      <c r="I798" s="152"/>
      <c r="J798" s="152"/>
      <c r="K798" s="108"/>
      <c r="L798" s="106"/>
      <c r="M798" s="270"/>
      <c r="N798" s="91" t="e">
        <f>M798*VLOOKUP($L798,#REF!,6,0)</f>
        <v>#REF!</v>
      </c>
      <c r="O798" s="90" t="e">
        <f t="shared" si="73"/>
        <v>#REF!</v>
      </c>
      <c r="P798" s="92" t="e">
        <f>VLOOKUP(L798,#REF!,3,0)</f>
        <v>#REF!</v>
      </c>
      <c r="Q798" s="93" t="e">
        <f t="shared" si="74"/>
        <v>#REF!</v>
      </c>
      <c r="R798" s="92" t="e">
        <f>VLOOKUP(L798,#REF!,4,0)</f>
        <v>#REF!</v>
      </c>
      <c r="S798" s="93" t="e">
        <f t="shared" si="75"/>
        <v>#REF!</v>
      </c>
      <c r="T798" s="93" t="e">
        <f t="shared" si="76"/>
        <v>#REF!</v>
      </c>
      <c r="U798" s="93" t="e">
        <f t="shared" si="77"/>
        <v>#REF!</v>
      </c>
      <c r="V798" s="93" t="e">
        <f t="shared" si="78"/>
        <v>#REF!</v>
      </c>
      <c r="W798" s="105"/>
      <c r="X798" s="243"/>
      <c r="Y798" s="105"/>
      <c r="Z798" s="243"/>
      <c r="AA798" s="105"/>
      <c r="AB798" s="105"/>
      <c r="AC798" s="243"/>
      <c r="AD798" s="105"/>
      <c r="AE798" s="105"/>
      <c r="AF798" s="106"/>
      <c r="AG798" s="107"/>
    </row>
    <row r="799" spans="1:33" s="40" customFormat="1" ht="17.25" customHeight="1">
      <c r="A799" s="108"/>
      <c r="B799" s="100"/>
      <c r="C799" s="102"/>
      <c r="D799" s="106"/>
      <c r="E799" s="235"/>
      <c r="F799" s="152"/>
      <c r="G799" s="152"/>
      <c r="H799" s="152"/>
      <c r="I799" s="152"/>
      <c r="J799" s="152"/>
      <c r="K799" s="108"/>
      <c r="L799" s="106"/>
      <c r="M799" s="270"/>
      <c r="N799" s="91" t="e">
        <f>M799*VLOOKUP($L799,#REF!,6,0)</f>
        <v>#REF!</v>
      </c>
      <c r="O799" s="90" t="e">
        <f t="shared" si="73"/>
        <v>#REF!</v>
      </c>
      <c r="P799" s="92" t="e">
        <f>VLOOKUP(L799,#REF!,3,0)</f>
        <v>#REF!</v>
      </c>
      <c r="Q799" s="93" t="e">
        <f t="shared" si="74"/>
        <v>#REF!</v>
      </c>
      <c r="R799" s="92" t="e">
        <f>VLOOKUP(L799,#REF!,4,0)</f>
        <v>#REF!</v>
      </c>
      <c r="S799" s="93" t="e">
        <f t="shared" si="75"/>
        <v>#REF!</v>
      </c>
      <c r="T799" s="93" t="e">
        <f t="shared" si="76"/>
        <v>#REF!</v>
      </c>
      <c r="U799" s="93" t="e">
        <f t="shared" si="77"/>
        <v>#REF!</v>
      </c>
      <c r="V799" s="93" t="e">
        <f t="shared" si="78"/>
        <v>#REF!</v>
      </c>
      <c r="W799" s="105"/>
      <c r="X799" s="243"/>
      <c r="Y799" s="105"/>
      <c r="Z799" s="243"/>
      <c r="AA799" s="105"/>
      <c r="AB799" s="105"/>
      <c r="AC799" s="243"/>
      <c r="AD799" s="105"/>
      <c r="AE799" s="105"/>
      <c r="AF799" s="106"/>
      <c r="AG799" s="107"/>
    </row>
    <row r="800" spans="1:33" s="40" customFormat="1" ht="17.25" customHeight="1">
      <c r="A800" s="108"/>
      <c r="B800" s="100"/>
      <c r="C800" s="102"/>
      <c r="D800" s="106"/>
      <c r="E800" s="235"/>
      <c r="F800" s="152"/>
      <c r="G800" s="152"/>
      <c r="H800" s="152"/>
      <c r="I800" s="152"/>
      <c r="J800" s="152"/>
      <c r="K800" s="108"/>
      <c r="L800" s="106"/>
      <c r="M800" s="270"/>
      <c r="N800" s="91" t="e">
        <f>M800*VLOOKUP($L800,#REF!,6,0)</f>
        <v>#REF!</v>
      </c>
      <c r="O800" s="90" t="e">
        <f t="shared" si="73"/>
        <v>#REF!</v>
      </c>
      <c r="P800" s="92" t="e">
        <f>VLOOKUP(L800,#REF!,3,0)</f>
        <v>#REF!</v>
      </c>
      <c r="Q800" s="93" t="e">
        <f t="shared" si="74"/>
        <v>#REF!</v>
      </c>
      <c r="R800" s="92" t="e">
        <f>VLOOKUP(L800,#REF!,4,0)</f>
        <v>#REF!</v>
      </c>
      <c r="S800" s="93" t="e">
        <f t="shared" si="75"/>
        <v>#REF!</v>
      </c>
      <c r="T800" s="93" t="e">
        <f t="shared" si="76"/>
        <v>#REF!</v>
      </c>
      <c r="U800" s="93" t="e">
        <f t="shared" si="77"/>
        <v>#REF!</v>
      </c>
      <c r="V800" s="93" t="e">
        <f t="shared" si="78"/>
        <v>#REF!</v>
      </c>
      <c r="W800" s="105"/>
      <c r="X800" s="243"/>
      <c r="Y800" s="105"/>
      <c r="Z800" s="243"/>
      <c r="AA800" s="105"/>
      <c r="AB800" s="105"/>
      <c r="AC800" s="243"/>
      <c r="AD800" s="105"/>
      <c r="AE800" s="105"/>
      <c r="AF800" s="106"/>
      <c r="AG800" s="107"/>
    </row>
    <row r="801" spans="1:33" s="40" customFormat="1" ht="17.25" customHeight="1">
      <c r="A801" s="108"/>
      <c r="B801" s="100"/>
      <c r="C801" s="102"/>
      <c r="D801" s="106"/>
      <c r="E801" s="235"/>
      <c r="F801" s="152"/>
      <c r="G801" s="152"/>
      <c r="H801" s="152"/>
      <c r="I801" s="152"/>
      <c r="J801" s="152"/>
      <c r="K801" s="108"/>
      <c r="L801" s="106"/>
      <c r="M801" s="270"/>
      <c r="N801" s="91" t="e">
        <f>M801*VLOOKUP($L801,#REF!,6,0)</f>
        <v>#REF!</v>
      </c>
      <c r="O801" s="90" t="e">
        <f t="shared" si="73"/>
        <v>#REF!</v>
      </c>
      <c r="P801" s="92" t="e">
        <f>VLOOKUP(L801,#REF!,3,0)</f>
        <v>#REF!</v>
      </c>
      <c r="Q801" s="93" t="e">
        <f t="shared" si="74"/>
        <v>#REF!</v>
      </c>
      <c r="R801" s="92" t="e">
        <f>VLOOKUP(L801,#REF!,4,0)</f>
        <v>#REF!</v>
      </c>
      <c r="S801" s="93" t="e">
        <f t="shared" si="75"/>
        <v>#REF!</v>
      </c>
      <c r="T801" s="93" t="e">
        <f t="shared" si="76"/>
        <v>#REF!</v>
      </c>
      <c r="U801" s="93" t="e">
        <f t="shared" si="77"/>
        <v>#REF!</v>
      </c>
      <c r="V801" s="93" t="e">
        <f t="shared" si="78"/>
        <v>#REF!</v>
      </c>
      <c r="W801" s="105"/>
      <c r="X801" s="243"/>
      <c r="Y801" s="105"/>
      <c r="Z801" s="243"/>
      <c r="AA801" s="105"/>
      <c r="AB801" s="105"/>
      <c r="AC801" s="243"/>
      <c r="AD801" s="105"/>
      <c r="AE801" s="105"/>
      <c r="AF801" s="106"/>
      <c r="AG801" s="107"/>
    </row>
    <row r="802" spans="1:33" s="40" customFormat="1" ht="17.25" customHeight="1">
      <c r="A802" s="108"/>
      <c r="B802" s="100"/>
      <c r="C802" s="102"/>
      <c r="D802" s="106"/>
      <c r="E802" s="235"/>
      <c r="F802" s="152"/>
      <c r="G802" s="152"/>
      <c r="H802" s="152"/>
      <c r="I802" s="152"/>
      <c r="J802" s="152"/>
      <c r="K802" s="108"/>
      <c r="L802" s="106"/>
      <c r="M802" s="270"/>
      <c r="N802" s="91" t="e">
        <f>M802*VLOOKUP($L802,#REF!,6,0)</f>
        <v>#REF!</v>
      </c>
      <c r="O802" s="90" t="e">
        <f t="shared" si="73"/>
        <v>#REF!</v>
      </c>
      <c r="P802" s="92" t="e">
        <f>VLOOKUP(L802,#REF!,3,0)</f>
        <v>#REF!</v>
      </c>
      <c r="Q802" s="93" t="e">
        <f t="shared" si="74"/>
        <v>#REF!</v>
      </c>
      <c r="R802" s="92" t="e">
        <f>VLOOKUP(L802,#REF!,4,0)</f>
        <v>#REF!</v>
      </c>
      <c r="S802" s="93" t="e">
        <f t="shared" si="75"/>
        <v>#REF!</v>
      </c>
      <c r="T802" s="93" t="e">
        <f t="shared" si="76"/>
        <v>#REF!</v>
      </c>
      <c r="U802" s="93" t="e">
        <f t="shared" si="77"/>
        <v>#REF!</v>
      </c>
      <c r="V802" s="93" t="e">
        <f t="shared" si="78"/>
        <v>#REF!</v>
      </c>
      <c r="W802" s="105"/>
      <c r="X802" s="243"/>
      <c r="Y802" s="105"/>
      <c r="Z802" s="243"/>
      <c r="AA802" s="105"/>
      <c r="AB802" s="105"/>
      <c r="AC802" s="243"/>
      <c r="AD802" s="105"/>
      <c r="AE802" s="105"/>
      <c r="AF802" s="106"/>
      <c r="AG802" s="107"/>
    </row>
    <row r="803" spans="1:33" s="40" customFormat="1" ht="17.25" customHeight="1">
      <c r="A803" s="108"/>
      <c r="B803" s="100"/>
      <c r="C803" s="102"/>
      <c r="D803" s="106"/>
      <c r="E803" s="235"/>
      <c r="F803" s="152"/>
      <c r="G803" s="152"/>
      <c r="H803" s="152"/>
      <c r="I803" s="152"/>
      <c r="J803" s="152"/>
      <c r="K803" s="108"/>
      <c r="L803" s="106"/>
      <c r="M803" s="270"/>
      <c r="N803" s="91" t="e">
        <f>M803*VLOOKUP($L803,#REF!,6,0)</f>
        <v>#REF!</v>
      </c>
      <c r="O803" s="90" t="e">
        <f t="shared" si="73"/>
        <v>#REF!</v>
      </c>
      <c r="P803" s="92" t="e">
        <f>VLOOKUP(L803,#REF!,3,0)</f>
        <v>#REF!</v>
      </c>
      <c r="Q803" s="93" t="e">
        <f t="shared" si="74"/>
        <v>#REF!</v>
      </c>
      <c r="R803" s="92" t="e">
        <f>VLOOKUP(L803,#REF!,4,0)</f>
        <v>#REF!</v>
      </c>
      <c r="S803" s="93" t="e">
        <f t="shared" si="75"/>
        <v>#REF!</v>
      </c>
      <c r="T803" s="93" t="e">
        <f t="shared" si="76"/>
        <v>#REF!</v>
      </c>
      <c r="U803" s="93" t="e">
        <f t="shared" si="77"/>
        <v>#REF!</v>
      </c>
      <c r="V803" s="93" t="e">
        <f t="shared" si="78"/>
        <v>#REF!</v>
      </c>
      <c r="W803" s="105"/>
      <c r="X803" s="243"/>
      <c r="Y803" s="105"/>
      <c r="Z803" s="243"/>
      <c r="AA803" s="105"/>
      <c r="AB803" s="105"/>
      <c r="AC803" s="243"/>
      <c r="AD803" s="105"/>
      <c r="AE803" s="105"/>
      <c r="AF803" s="106"/>
      <c r="AG803" s="107"/>
    </row>
    <row r="804" spans="1:33" s="40" customFormat="1" ht="17.25" customHeight="1">
      <c r="A804" s="257"/>
      <c r="B804" s="100"/>
      <c r="C804" s="152"/>
      <c r="D804" s="106"/>
      <c r="E804" s="235"/>
      <c r="F804" s="152"/>
      <c r="G804" s="152"/>
      <c r="H804" s="152"/>
      <c r="I804" s="152"/>
      <c r="J804" s="152"/>
      <c r="K804" s="257"/>
      <c r="L804" s="103"/>
      <c r="M804" s="249"/>
      <c r="N804" s="91" t="e">
        <f>M804*VLOOKUP($L804,#REF!,6,0)</f>
        <v>#REF!</v>
      </c>
      <c r="O804" s="90" t="e">
        <f t="shared" si="73"/>
        <v>#REF!</v>
      </c>
      <c r="P804" s="92" t="e">
        <f>VLOOKUP(L804,#REF!,3,0)</f>
        <v>#REF!</v>
      </c>
      <c r="Q804" s="93" t="e">
        <f t="shared" si="74"/>
        <v>#REF!</v>
      </c>
      <c r="R804" s="92" t="e">
        <f>VLOOKUP(L804,#REF!,4,0)</f>
        <v>#REF!</v>
      </c>
      <c r="S804" s="93" t="e">
        <f t="shared" si="75"/>
        <v>#REF!</v>
      </c>
      <c r="T804" s="93" t="e">
        <f t="shared" si="76"/>
        <v>#REF!</v>
      </c>
      <c r="U804" s="93" t="e">
        <f t="shared" si="77"/>
        <v>#REF!</v>
      </c>
      <c r="V804" s="93" t="e">
        <f t="shared" si="78"/>
        <v>#REF!</v>
      </c>
      <c r="W804" s="105"/>
      <c r="X804" s="243"/>
      <c r="Y804" s="105"/>
      <c r="Z804" s="243"/>
      <c r="AA804" s="105"/>
      <c r="AB804" s="243"/>
      <c r="AC804" s="243"/>
      <c r="AD804" s="105"/>
      <c r="AE804" s="105"/>
      <c r="AF804" s="106"/>
      <c r="AG804" s="107"/>
    </row>
    <row r="805" spans="1:33" s="40" customFormat="1" ht="17.25" customHeight="1">
      <c r="A805" s="257"/>
      <c r="B805" s="100"/>
      <c r="C805" s="152"/>
      <c r="D805" s="106"/>
      <c r="E805" s="235"/>
      <c r="F805" s="152"/>
      <c r="G805" s="152"/>
      <c r="H805" s="152"/>
      <c r="I805" s="152"/>
      <c r="J805" s="152"/>
      <c r="K805" s="257"/>
      <c r="L805" s="103"/>
      <c r="M805" s="249"/>
      <c r="N805" s="91" t="e">
        <f>M805*VLOOKUP($L805,#REF!,6,0)</f>
        <v>#REF!</v>
      </c>
      <c r="O805" s="90" t="e">
        <f t="shared" si="73"/>
        <v>#REF!</v>
      </c>
      <c r="P805" s="92" t="e">
        <f>VLOOKUP(L805,#REF!,3,0)</f>
        <v>#REF!</v>
      </c>
      <c r="Q805" s="93" t="e">
        <f t="shared" si="74"/>
        <v>#REF!</v>
      </c>
      <c r="R805" s="92" t="e">
        <f>VLOOKUP(L805,#REF!,4,0)</f>
        <v>#REF!</v>
      </c>
      <c r="S805" s="93" t="e">
        <f t="shared" si="75"/>
        <v>#REF!</v>
      </c>
      <c r="T805" s="93" t="e">
        <f t="shared" si="76"/>
        <v>#REF!</v>
      </c>
      <c r="U805" s="93" t="e">
        <f t="shared" si="77"/>
        <v>#REF!</v>
      </c>
      <c r="V805" s="93" t="e">
        <f t="shared" si="78"/>
        <v>#REF!</v>
      </c>
      <c r="W805" s="105"/>
      <c r="X805" s="243"/>
      <c r="Y805" s="105"/>
      <c r="Z805" s="243"/>
      <c r="AA805" s="105"/>
      <c r="AB805" s="243"/>
      <c r="AC805" s="243"/>
      <c r="AD805" s="105"/>
      <c r="AE805" s="105"/>
      <c r="AF805" s="106"/>
      <c r="AG805" s="107"/>
    </row>
    <row r="806" spans="1:33" s="40" customFormat="1" ht="17.25" customHeight="1">
      <c r="A806" s="257"/>
      <c r="B806" s="100"/>
      <c r="C806" s="152"/>
      <c r="D806" s="106"/>
      <c r="E806" s="235"/>
      <c r="F806" s="152"/>
      <c r="G806" s="152"/>
      <c r="H806" s="152"/>
      <c r="I806" s="152"/>
      <c r="J806" s="152"/>
      <c r="K806" s="257"/>
      <c r="L806" s="103"/>
      <c r="M806" s="249"/>
      <c r="N806" s="91" t="e">
        <f>M806*VLOOKUP($L806,#REF!,6,0)</f>
        <v>#REF!</v>
      </c>
      <c r="O806" s="90" t="e">
        <f t="shared" si="73"/>
        <v>#REF!</v>
      </c>
      <c r="P806" s="92" t="e">
        <f>VLOOKUP(L806,#REF!,3,0)</f>
        <v>#REF!</v>
      </c>
      <c r="Q806" s="93" t="e">
        <f t="shared" si="74"/>
        <v>#REF!</v>
      </c>
      <c r="R806" s="92" t="e">
        <f>VLOOKUP(L806,#REF!,4,0)</f>
        <v>#REF!</v>
      </c>
      <c r="S806" s="93" t="e">
        <f t="shared" si="75"/>
        <v>#REF!</v>
      </c>
      <c r="T806" s="93" t="e">
        <f t="shared" si="76"/>
        <v>#REF!</v>
      </c>
      <c r="U806" s="93" t="e">
        <f t="shared" si="77"/>
        <v>#REF!</v>
      </c>
      <c r="V806" s="93" t="e">
        <f t="shared" si="78"/>
        <v>#REF!</v>
      </c>
      <c r="W806" s="105"/>
      <c r="X806" s="243"/>
      <c r="Y806" s="105"/>
      <c r="Z806" s="243"/>
      <c r="AA806" s="105"/>
      <c r="AB806" s="243"/>
      <c r="AC806" s="243"/>
      <c r="AD806" s="105"/>
      <c r="AE806" s="105"/>
      <c r="AF806" s="106"/>
      <c r="AG806" s="107"/>
    </row>
    <row r="807" spans="1:33" s="40" customFormat="1" ht="17.25" customHeight="1">
      <c r="A807" s="257"/>
      <c r="B807" s="100"/>
      <c r="C807" s="152"/>
      <c r="D807" s="106"/>
      <c r="E807" s="235"/>
      <c r="F807" s="152"/>
      <c r="G807" s="152"/>
      <c r="H807" s="152"/>
      <c r="I807" s="152"/>
      <c r="J807" s="152"/>
      <c r="K807" s="257"/>
      <c r="L807" s="103"/>
      <c r="M807" s="249"/>
      <c r="N807" s="91" t="e">
        <f>M807*VLOOKUP($L807,#REF!,6,0)</f>
        <v>#REF!</v>
      </c>
      <c r="O807" s="90" t="e">
        <f t="shared" si="73"/>
        <v>#REF!</v>
      </c>
      <c r="P807" s="92" t="e">
        <f>VLOOKUP(L807,#REF!,3,0)</f>
        <v>#REF!</v>
      </c>
      <c r="Q807" s="93" t="e">
        <f t="shared" si="74"/>
        <v>#REF!</v>
      </c>
      <c r="R807" s="92" t="e">
        <f>VLOOKUP(L807,#REF!,4,0)</f>
        <v>#REF!</v>
      </c>
      <c r="S807" s="93" t="e">
        <f t="shared" si="75"/>
        <v>#REF!</v>
      </c>
      <c r="T807" s="93" t="e">
        <f t="shared" si="76"/>
        <v>#REF!</v>
      </c>
      <c r="U807" s="93" t="e">
        <f t="shared" si="77"/>
        <v>#REF!</v>
      </c>
      <c r="V807" s="93" t="e">
        <f t="shared" si="78"/>
        <v>#REF!</v>
      </c>
      <c r="W807" s="105"/>
      <c r="X807" s="243"/>
      <c r="Y807" s="105"/>
      <c r="Z807" s="243"/>
      <c r="AA807" s="105"/>
      <c r="AB807" s="243"/>
      <c r="AC807" s="243"/>
      <c r="AD807" s="105"/>
      <c r="AE807" s="105"/>
      <c r="AF807" s="106"/>
      <c r="AG807" s="107"/>
    </row>
    <row r="808" spans="1:33" s="40" customFormat="1" ht="17.25" customHeight="1">
      <c r="A808" s="257"/>
      <c r="B808" s="100"/>
      <c r="C808" s="152"/>
      <c r="D808" s="106"/>
      <c r="E808" s="235"/>
      <c r="F808" s="152"/>
      <c r="G808" s="152"/>
      <c r="H808" s="152"/>
      <c r="I808" s="152"/>
      <c r="J808" s="152"/>
      <c r="K808" s="257"/>
      <c r="L808" s="103"/>
      <c r="M808" s="249"/>
      <c r="N808" s="91" t="e">
        <f>M808*VLOOKUP($L808,#REF!,6,0)</f>
        <v>#REF!</v>
      </c>
      <c r="O808" s="90" t="e">
        <f t="shared" si="73"/>
        <v>#REF!</v>
      </c>
      <c r="P808" s="92" t="e">
        <f>VLOOKUP(L808,#REF!,3,0)</f>
        <v>#REF!</v>
      </c>
      <c r="Q808" s="93" t="e">
        <f t="shared" si="74"/>
        <v>#REF!</v>
      </c>
      <c r="R808" s="92" t="e">
        <f>VLOOKUP(L808,#REF!,4,0)</f>
        <v>#REF!</v>
      </c>
      <c r="S808" s="93" t="e">
        <f t="shared" si="75"/>
        <v>#REF!</v>
      </c>
      <c r="T808" s="93" t="e">
        <f t="shared" si="76"/>
        <v>#REF!</v>
      </c>
      <c r="U808" s="93" t="e">
        <f t="shared" si="77"/>
        <v>#REF!</v>
      </c>
      <c r="V808" s="93" t="e">
        <f t="shared" si="78"/>
        <v>#REF!</v>
      </c>
      <c r="W808" s="105"/>
      <c r="X808" s="243"/>
      <c r="Y808" s="105"/>
      <c r="Z808" s="243"/>
      <c r="AA808" s="105"/>
      <c r="AB808" s="243"/>
      <c r="AC808" s="243"/>
      <c r="AD808" s="105"/>
      <c r="AE808" s="105"/>
      <c r="AF808" s="106"/>
      <c r="AG808" s="107"/>
    </row>
    <row r="809" spans="1:33" s="40" customFormat="1" ht="17.25" customHeight="1">
      <c r="A809" s="257"/>
      <c r="B809" s="100"/>
      <c r="C809" s="152"/>
      <c r="D809" s="106"/>
      <c r="E809" s="235"/>
      <c r="F809" s="152"/>
      <c r="G809" s="152"/>
      <c r="H809" s="152"/>
      <c r="I809" s="152"/>
      <c r="J809" s="152"/>
      <c r="K809" s="257"/>
      <c r="L809" s="103"/>
      <c r="M809" s="249"/>
      <c r="N809" s="91" t="e">
        <f>M809*VLOOKUP($L809,#REF!,6,0)</f>
        <v>#REF!</v>
      </c>
      <c r="O809" s="90" t="e">
        <f t="shared" si="73"/>
        <v>#REF!</v>
      </c>
      <c r="P809" s="92" t="e">
        <f>VLOOKUP(L809,#REF!,3,0)</f>
        <v>#REF!</v>
      </c>
      <c r="Q809" s="93" t="e">
        <f t="shared" si="74"/>
        <v>#REF!</v>
      </c>
      <c r="R809" s="92" t="e">
        <f>VLOOKUP(L809,#REF!,4,0)</f>
        <v>#REF!</v>
      </c>
      <c r="S809" s="93" t="e">
        <f t="shared" si="75"/>
        <v>#REF!</v>
      </c>
      <c r="T809" s="93" t="e">
        <f t="shared" si="76"/>
        <v>#REF!</v>
      </c>
      <c r="U809" s="93" t="e">
        <f t="shared" si="77"/>
        <v>#REF!</v>
      </c>
      <c r="V809" s="93" t="e">
        <f t="shared" si="78"/>
        <v>#REF!</v>
      </c>
      <c r="W809" s="105"/>
      <c r="X809" s="243"/>
      <c r="Y809" s="105"/>
      <c r="Z809" s="243"/>
      <c r="AA809" s="105"/>
      <c r="AB809" s="243"/>
      <c r="AC809" s="243"/>
      <c r="AD809" s="105"/>
      <c r="AE809" s="105"/>
      <c r="AF809" s="106"/>
      <c r="AG809" s="107"/>
    </row>
    <row r="810" spans="1:33" s="40" customFormat="1" ht="17.25" customHeight="1">
      <c r="A810" s="257"/>
      <c r="B810" s="100"/>
      <c r="C810" s="152"/>
      <c r="D810" s="106"/>
      <c r="E810" s="235"/>
      <c r="F810" s="152"/>
      <c r="G810" s="152"/>
      <c r="H810" s="152"/>
      <c r="I810" s="152"/>
      <c r="J810" s="152"/>
      <c r="K810" s="257"/>
      <c r="L810" s="103"/>
      <c r="M810" s="249"/>
      <c r="N810" s="91" t="e">
        <f>M810*VLOOKUP($L810,#REF!,6,0)</f>
        <v>#REF!</v>
      </c>
      <c r="O810" s="90" t="e">
        <f t="shared" si="73"/>
        <v>#REF!</v>
      </c>
      <c r="P810" s="92" t="e">
        <f>VLOOKUP(L810,#REF!,3,0)</f>
        <v>#REF!</v>
      </c>
      <c r="Q810" s="93" t="e">
        <f t="shared" si="74"/>
        <v>#REF!</v>
      </c>
      <c r="R810" s="92" t="e">
        <f>VLOOKUP(L810,#REF!,4,0)</f>
        <v>#REF!</v>
      </c>
      <c r="S810" s="93" t="e">
        <f t="shared" si="75"/>
        <v>#REF!</v>
      </c>
      <c r="T810" s="93" t="e">
        <f t="shared" si="76"/>
        <v>#REF!</v>
      </c>
      <c r="U810" s="93" t="e">
        <f t="shared" si="77"/>
        <v>#REF!</v>
      </c>
      <c r="V810" s="93" t="e">
        <f t="shared" si="78"/>
        <v>#REF!</v>
      </c>
      <c r="W810" s="105"/>
      <c r="X810" s="243"/>
      <c r="Y810" s="105"/>
      <c r="Z810" s="243"/>
      <c r="AA810" s="105"/>
      <c r="AB810" s="243"/>
      <c r="AC810" s="243"/>
      <c r="AD810" s="105"/>
      <c r="AE810" s="105"/>
      <c r="AF810" s="106"/>
      <c r="AG810" s="107"/>
    </row>
    <row r="811" spans="1:33" s="40" customFormat="1" ht="17.25" customHeight="1">
      <c r="A811" s="257"/>
      <c r="B811" s="100"/>
      <c r="C811" s="152"/>
      <c r="D811" s="106"/>
      <c r="E811" s="235"/>
      <c r="F811" s="152"/>
      <c r="G811" s="152"/>
      <c r="H811" s="152"/>
      <c r="I811" s="152"/>
      <c r="J811" s="152"/>
      <c r="K811" s="257"/>
      <c r="L811" s="103"/>
      <c r="M811" s="249"/>
      <c r="N811" s="91" t="e">
        <f>M811*VLOOKUP($L811,#REF!,6,0)</f>
        <v>#REF!</v>
      </c>
      <c r="O811" s="90" t="e">
        <f t="shared" si="73"/>
        <v>#REF!</v>
      </c>
      <c r="P811" s="92" t="e">
        <f>VLOOKUP(L811,#REF!,3,0)</f>
        <v>#REF!</v>
      </c>
      <c r="Q811" s="93" t="e">
        <f t="shared" si="74"/>
        <v>#REF!</v>
      </c>
      <c r="R811" s="92" t="e">
        <f>VLOOKUP(L811,#REF!,4,0)</f>
        <v>#REF!</v>
      </c>
      <c r="S811" s="93" t="e">
        <f t="shared" si="75"/>
        <v>#REF!</v>
      </c>
      <c r="T811" s="93" t="e">
        <f t="shared" si="76"/>
        <v>#REF!</v>
      </c>
      <c r="U811" s="93" t="e">
        <f t="shared" si="77"/>
        <v>#REF!</v>
      </c>
      <c r="V811" s="93" t="e">
        <f t="shared" si="78"/>
        <v>#REF!</v>
      </c>
      <c r="W811" s="105"/>
      <c r="X811" s="243"/>
      <c r="Y811" s="105"/>
      <c r="Z811" s="243"/>
      <c r="AA811" s="105"/>
      <c r="AB811" s="243"/>
      <c r="AC811" s="243"/>
      <c r="AD811" s="105"/>
      <c r="AE811" s="105"/>
      <c r="AF811" s="106"/>
      <c r="AG811" s="107"/>
    </row>
    <row r="812" spans="1:33" s="40" customFormat="1" ht="17.25" customHeight="1">
      <c r="A812" s="257"/>
      <c r="B812" s="100"/>
      <c r="C812" s="152"/>
      <c r="D812" s="106"/>
      <c r="E812" s="235"/>
      <c r="F812" s="152"/>
      <c r="G812" s="152"/>
      <c r="H812" s="152"/>
      <c r="I812" s="152"/>
      <c r="J812" s="152"/>
      <c r="K812" s="257"/>
      <c r="L812" s="103"/>
      <c r="M812" s="249"/>
      <c r="N812" s="91" t="e">
        <f>M812*VLOOKUP($L812,#REF!,6,0)</f>
        <v>#REF!</v>
      </c>
      <c r="O812" s="90" t="e">
        <f t="shared" si="73"/>
        <v>#REF!</v>
      </c>
      <c r="P812" s="92" t="e">
        <f>VLOOKUP(L812,#REF!,3,0)</f>
        <v>#REF!</v>
      </c>
      <c r="Q812" s="93" t="e">
        <f t="shared" si="74"/>
        <v>#REF!</v>
      </c>
      <c r="R812" s="92" t="e">
        <f>VLOOKUP(L812,#REF!,4,0)</f>
        <v>#REF!</v>
      </c>
      <c r="S812" s="93" t="e">
        <f t="shared" si="75"/>
        <v>#REF!</v>
      </c>
      <c r="T812" s="93" t="e">
        <f t="shared" si="76"/>
        <v>#REF!</v>
      </c>
      <c r="U812" s="93" t="e">
        <f t="shared" si="77"/>
        <v>#REF!</v>
      </c>
      <c r="V812" s="93" t="e">
        <f t="shared" si="78"/>
        <v>#REF!</v>
      </c>
      <c r="W812" s="105"/>
      <c r="X812" s="243"/>
      <c r="Y812" s="105"/>
      <c r="Z812" s="243"/>
      <c r="AA812" s="105"/>
      <c r="AB812" s="243"/>
      <c r="AC812" s="243"/>
      <c r="AD812" s="105"/>
      <c r="AE812" s="105"/>
      <c r="AF812" s="106"/>
      <c r="AG812" s="107"/>
    </row>
    <row r="813" spans="1:33" s="40" customFormat="1" ht="17.25" customHeight="1">
      <c r="A813" s="257"/>
      <c r="B813" s="100"/>
      <c r="C813" s="152"/>
      <c r="D813" s="106"/>
      <c r="E813" s="235"/>
      <c r="F813" s="152"/>
      <c r="G813" s="152"/>
      <c r="H813" s="152"/>
      <c r="I813" s="152"/>
      <c r="J813" s="152"/>
      <c r="K813" s="257"/>
      <c r="L813" s="103"/>
      <c r="M813" s="249"/>
      <c r="N813" s="91" t="e">
        <f>M813*VLOOKUP($L813,#REF!,6,0)</f>
        <v>#REF!</v>
      </c>
      <c r="O813" s="90" t="e">
        <f t="shared" si="73"/>
        <v>#REF!</v>
      </c>
      <c r="P813" s="92" t="e">
        <f>VLOOKUP(L813,#REF!,3,0)</f>
        <v>#REF!</v>
      </c>
      <c r="Q813" s="93" t="e">
        <f t="shared" si="74"/>
        <v>#REF!</v>
      </c>
      <c r="R813" s="92" t="e">
        <f>VLOOKUP(L813,#REF!,4,0)</f>
        <v>#REF!</v>
      </c>
      <c r="S813" s="93" t="e">
        <f t="shared" si="75"/>
        <v>#REF!</v>
      </c>
      <c r="T813" s="93" t="e">
        <f t="shared" si="76"/>
        <v>#REF!</v>
      </c>
      <c r="U813" s="93" t="e">
        <f t="shared" si="77"/>
        <v>#REF!</v>
      </c>
      <c r="V813" s="93" t="e">
        <f t="shared" si="78"/>
        <v>#REF!</v>
      </c>
      <c r="W813" s="105"/>
      <c r="X813" s="243"/>
      <c r="Y813" s="105"/>
      <c r="Z813" s="243"/>
      <c r="AA813" s="105"/>
      <c r="AB813" s="243"/>
      <c r="AC813" s="243"/>
      <c r="AD813" s="105"/>
      <c r="AE813" s="105"/>
      <c r="AF813" s="106"/>
      <c r="AG813" s="107"/>
    </row>
    <row r="814" spans="1:33" s="40" customFormat="1" ht="17.25" customHeight="1">
      <c r="A814" s="257"/>
      <c r="B814" s="100"/>
      <c r="C814" s="152"/>
      <c r="D814" s="106"/>
      <c r="E814" s="235"/>
      <c r="F814" s="152"/>
      <c r="G814" s="152"/>
      <c r="H814" s="152"/>
      <c r="I814" s="152"/>
      <c r="J814" s="152"/>
      <c r="K814" s="257"/>
      <c r="L814" s="103"/>
      <c r="M814" s="249"/>
      <c r="N814" s="91" t="e">
        <f>M814*VLOOKUP($L814,#REF!,6,0)</f>
        <v>#REF!</v>
      </c>
      <c r="O814" s="90" t="e">
        <f t="shared" si="73"/>
        <v>#REF!</v>
      </c>
      <c r="P814" s="92" t="e">
        <f>VLOOKUP(L814,#REF!,3,0)</f>
        <v>#REF!</v>
      </c>
      <c r="Q814" s="93" t="e">
        <f t="shared" si="74"/>
        <v>#REF!</v>
      </c>
      <c r="R814" s="92" t="e">
        <f>VLOOKUP(L814,#REF!,4,0)</f>
        <v>#REF!</v>
      </c>
      <c r="S814" s="93" t="e">
        <f t="shared" si="75"/>
        <v>#REF!</v>
      </c>
      <c r="T814" s="93" t="e">
        <f t="shared" si="76"/>
        <v>#REF!</v>
      </c>
      <c r="U814" s="93" t="e">
        <f t="shared" si="77"/>
        <v>#REF!</v>
      </c>
      <c r="V814" s="93" t="e">
        <f t="shared" si="78"/>
        <v>#REF!</v>
      </c>
      <c r="W814" s="105"/>
      <c r="X814" s="243"/>
      <c r="Y814" s="105"/>
      <c r="Z814" s="243"/>
      <c r="AA814" s="105"/>
      <c r="AB814" s="243"/>
      <c r="AC814" s="243"/>
      <c r="AD814" s="105"/>
      <c r="AE814" s="105"/>
      <c r="AF814" s="106"/>
      <c r="AG814" s="107"/>
    </row>
    <row r="815" spans="1:33" s="40" customFormat="1" ht="17.25" customHeight="1">
      <c r="A815" s="257"/>
      <c r="B815" s="100"/>
      <c r="C815" s="152"/>
      <c r="D815" s="106"/>
      <c r="E815" s="235"/>
      <c r="F815" s="152"/>
      <c r="G815" s="152"/>
      <c r="H815" s="152"/>
      <c r="I815" s="152"/>
      <c r="J815" s="152"/>
      <c r="K815" s="257"/>
      <c r="L815" s="103"/>
      <c r="M815" s="249"/>
      <c r="N815" s="91" t="e">
        <f>M815*VLOOKUP($L815,#REF!,6,0)</f>
        <v>#REF!</v>
      </c>
      <c r="O815" s="90" t="e">
        <f t="shared" si="73"/>
        <v>#REF!</v>
      </c>
      <c r="P815" s="92" t="e">
        <f>VLOOKUP(L815,#REF!,3,0)</f>
        <v>#REF!</v>
      </c>
      <c r="Q815" s="93" t="e">
        <f t="shared" si="74"/>
        <v>#REF!</v>
      </c>
      <c r="R815" s="92" t="e">
        <f>VLOOKUP(L815,#REF!,4,0)</f>
        <v>#REF!</v>
      </c>
      <c r="S815" s="93" t="e">
        <f t="shared" si="75"/>
        <v>#REF!</v>
      </c>
      <c r="T815" s="93" t="e">
        <f t="shared" si="76"/>
        <v>#REF!</v>
      </c>
      <c r="U815" s="93" t="e">
        <f t="shared" si="77"/>
        <v>#REF!</v>
      </c>
      <c r="V815" s="93" t="e">
        <f t="shared" si="78"/>
        <v>#REF!</v>
      </c>
      <c r="W815" s="105"/>
      <c r="X815" s="243"/>
      <c r="Y815" s="105"/>
      <c r="Z815" s="243"/>
      <c r="AA815" s="105"/>
      <c r="AB815" s="243"/>
      <c r="AC815" s="243"/>
      <c r="AD815" s="105"/>
      <c r="AE815" s="105"/>
      <c r="AF815" s="106"/>
      <c r="AG815" s="107"/>
    </row>
    <row r="816" spans="1:33" s="40" customFormat="1" ht="17.25" customHeight="1">
      <c r="A816" s="257"/>
      <c r="B816" s="100"/>
      <c r="C816" s="152"/>
      <c r="D816" s="106"/>
      <c r="E816" s="235"/>
      <c r="F816" s="152"/>
      <c r="G816" s="152"/>
      <c r="H816" s="152"/>
      <c r="I816" s="152"/>
      <c r="J816" s="152"/>
      <c r="K816" s="257"/>
      <c r="L816" s="103"/>
      <c r="M816" s="249"/>
      <c r="N816" s="91" t="e">
        <f>M816*VLOOKUP($L816,#REF!,6,0)</f>
        <v>#REF!</v>
      </c>
      <c r="O816" s="90" t="e">
        <f t="shared" si="73"/>
        <v>#REF!</v>
      </c>
      <c r="P816" s="92" t="e">
        <f>VLOOKUP(L816,#REF!,3,0)</f>
        <v>#REF!</v>
      </c>
      <c r="Q816" s="93" t="e">
        <f t="shared" si="74"/>
        <v>#REF!</v>
      </c>
      <c r="R816" s="92" t="e">
        <f>VLOOKUP(L816,#REF!,4,0)</f>
        <v>#REF!</v>
      </c>
      <c r="S816" s="93" t="e">
        <f t="shared" si="75"/>
        <v>#REF!</v>
      </c>
      <c r="T816" s="93" t="e">
        <f t="shared" si="76"/>
        <v>#REF!</v>
      </c>
      <c r="U816" s="93" t="e">
        <f t="shared" si="77"/>
        <v>#REF!</v>
      </c>
      <c r="V816" s="93" t="e">
        <f t="shared" si="78"/>
        <v>#REF!</v>
      </c>
      <c r="W816" s="105"/>
      <c r="X816" s="243"/>
      <c r="Y816" s="105"/>
      <c r="Z816" s="243"/>
      <c r="AA816" s="105"/>
      <c r="AB816" s="243"/>
      <c r="AC816" s="243"/>
      <c r="AD816" s="105"/>
      <c r="AE816" s="105"/>
      <c r="AF816" s="106"/>
      <c r="AG816" s="107"/>
    </row>
    <row r="817" spans="1:33" s="40" customFormat="1" ht="17.25" customHeight="1">
      <c r="A817" s="257"/>
      <c r="B817" s="100"/>
      <c r="C817" s="152"/>
      <c r="D817" s="106"/>
      <c r="E817" s="235"/>
      <c r="F817" s="152"/>
      <c r="G817" s="152"/>
      <c r="H817" s="152"/>
      <c r="I817" s="152"/>
      <c r="J817" s="152"/>
      <c r="K817" s="257"/>
      <c r="L817" s="103"/>
      <c r="M817" s="249"/>
      <c r="N817" s="91" t="e">
        <f>M817*VLOOKUP($L817,#REF!,6,0)</f>
        <v>#REF!</v>
      </c>
      <c r="O817" s="90" t="e">
        <f t="shared" si="73"/>
        <v>#REF!</v>
      </c>
      <c r="P817" s="92" t="e">
        <f>VLOOKUP(L817,#REF!,3,0)</f>
        <v>#REF!</v>
      </c>
      <c r="Q817" s="93" t="e">
        <f t="shared" si="74"/>
        <v>#REF!</v>
      </c>
      <c r="R817" s="92" t="e">
        <f>VLOOKUP(L817,#REF!,4,0)</f>
        <v>#REF!</v>
      </c>
      <c r="S817" s="93" t="e">
        <f t="shared" si="75"/>
        <v>#REF!</v>
      </c>
      <c r="T817" s="93" t="e">
        <f t="shared" si="76"/>
        <v>#REF!</v>
      </c>
      <c r="U817" s="93" t="e">
        <f t="shared" si="77"/>
        <v>#REF!</v>
      </c>
      <c r="V817" s="93" t="e">
        <f t="shared" si="78"/>
        <v>#REF!</v>
      </c>
      <c r="W817" s="105"/>
      <c r="X817" s="243"/>
      <c r="Y817" s="105"/>
      <c r="Z817" s="243"/>
      <c r="AA817" s="105"/>
      <c r="AB817" s="243"/>
      <c r="AC817" s="243"/>
      <c r="AD817" s="105"/>
      <c r="AE817" s="105"/>
      <c r="AF817" s="106"/>
      <c r="AG817" s="107"/>
    </row>
    <row r="818" spans="1:33" s="40" customFormat="1" ht="17.25" customHeight="1">
      <c r="A818" s="257"/>
      <c r="B818" s="100"/>
      <c r="C818" s="152"/>
      <c r="D818" s="106"/>
      <c r="E818" s="235"/>
      <c r="F818" s="152"/>
      <c r="G818" s="152"/>
      <c r="H818" s="152"/>
      <c r="I818" s="152"/>
      <c r="J818" s="152"/>
      <c r="K818" s="257"/>
      <c r="L818" s="103"/>
      <c r="M818" s="249"/>
      <c r="N818" s="91" t="e">
        <f>M818*VLOOKUP($L818,#REF!,6,0)</f>
        <v>#REF!</v>
      </c>
      <c r="O818" s="90" t="e">
        <f t="shared" si="73"/>
        <v>#REF!</v>
      </c>
      <c r="P818" s="92" t="e">
        <f>VLOOKUP(L818,#REF!,3,0)</f>
        <v>#REF!</v>
      </c>
      <c r="Q818" s="93" t="e">
        <f t="shared" si="74"/>
        <v>#REF!</v>
      </c>
      <c r="R818" s="92" t="e">
        <f>VLOOKUP(L818,#REF!,4,0)</f>
        <v>#REF!</v>
      </c>
      <c r="S818" s="93" t="e">
        <f t="shared" si="75"/>
        <v>#REF!</v>
      </c>
      <c r="T818" s="93" t="e">
        <f t="shared" si="76"/>
        <v>#REF!</v>
      </c>
      <c r="U818" s="93" t="e">
        <f t="shared" si="77"/>
        <v>#REF!</v>
      </c>
      <c r="V818" s="93" t="e">
        <f t="shared" si="78"/>
        <v>#REF!</v>
      </c>
      <c r="W818" s="105"/>
      <c r="X818" s="243"/>
      <c r="Y818" s="105"/>
      <c r="Z818" s="243"/>
      <c r="AA818" s="105"/>
      <c r="AB818" s="243"/>
      <c r="AC818" s="243"/>
      <c r="AD818" s="105"/>
      <c r="AE818" s="105"/>
      <c r="AF818" s="106"/>
      <c r="AG818" s="107"/>
    </row>
    <row r="819" spans="1:33" s="40" customFormat="1" ht="17.25" customHeight="1">
      <c r="A819" s="257"/>
      <c r="B819" s="100"/>
      <c r="C819" s="152"/>
      <c r="D819" s="106"/>
      <c r="E819" s="235"/>
      <c r="F819" s="152"/>
      <c r="G819" s="152"/>
      <c r="H819" s="152"/>
      <c r="I819" s="152"/>
      <c r="J819" s="152"/>
      <c r="K819" s="257"/>
      <c r="L819" s="103"/>
      <c r="M819" s="249"/>
      <c r="N819" s="91" t="e">
        <f>M819*VLOOKUP($L819,#REF!,6,0)</f>
        <v>#REF!</v>
      </c>
      <c r="O819" s="90" t="e">
        <f t="shared" si="73"/>
        <v>#REF!</v>
      </c>
      <c r="P819" s="92" t="e">
        <f>VLOOKUP(L819,#REF!,3,0)</f>
        <v>#REF!</v>
      </c>
      <c r="Q819" s="93" t="e">
        <f t="shared" si="74"/>
        <v>#REF!</v>
      </c>
      <c r="R819" s="92" t="e">
        <f>VLOOKUP(L819,#REF!,4,0)</f>
        <v>#REF!</v>
      </c>
      <c r="S819" s="93" t="e">
        <f t="shared" si="75"/>
        <v>#REF!</v>
      </c>
      <c r="T819" s="93" t="e">
        <f t="shared" si="76"/>
        <v>#REF!</v>
      </c>
      <c r="U819" s="93" t="e">
        <f t="shared" si="77"/>
        <v>#REF!</v>
      </c>
      <c r="V819" s="93" t="e">
        <f t="shared" si="78"/>
        <v>#REF!</v>
      </c>
      <c r="W819" s="105"/>
      <c r="X819" s="243"/>
      <c r="Y819" s="105"/>
      <c r="Z819" s="243"/>
      <c r="AA819" s="105"/>
      <c r="AB819" s="243"/>
      <c r="AC819" s="243"/>
      <c r="AD819" s="105"/>
      <c r="AE819" s="105"/>
      <c r="AF819" s="106"/>
      <c r="AG819" s="107"/>
    </row>
    <row r="820" spans="1:33" s="40" customFormat="1" ht="17.25" customHeight="1">
      <c r="A820" s="257"/>
      <c r="B820" s="100"/>
      <c r="C820" s="152"/>
      <c r="D820" s="106"/>
      <c r="E820" s="235"/>
      <c r="F820" s="152"/>
      <c r="G820" s="152"/>
      <c r="H820" s="152"/>
      <c r="I820" s="152"/>
      <c r="J820" s="152"/>
      <c r="K820" s="257"/>
      <c r="L820" s="103"/>
      <c r="M820" s="249"/>
      <c r="N820" s="91" t="e">
        <f>M820*VLOOKUP($L820,#REF!,6,0)</f>
        <v>#REF!</v>
      </c>
      <c r="O820" s="90" t="e">
        <f t="shared" si="73"/>
        <v>#REF!</v>
      </c>
      <c r="P820" s="92" t="e">
        <f>VLOOKUP(L820,#REF!,3,0)</f>
        <v>#REF!</v>
      </c>
      <c r="Q820" s="93" t="e">
        <f t="shared" si="74"/>
        <v>#REF!</v>
      </c>
      <c r="R820" s="92" t="e">
        <f>VLOOKUP(L820,#REF!,4,0)</f>
        <v>#REF!</v>
      </c>
      <c r="S820" s="93" t="e">
        <f t="shared" si="75"/>
        <v>#REF!</v>
      </c>
      <c r="T820" s="93" t="e">
        <f t="shared" si="76"/>
        <v>#REF!</v>
      </c>
      <c r="U820" s="93" t="e">
        <f t="shared" si="77"/>
        <v>#REF!</v>
      </c>
      <c r="V820" s="93" t="e">
        <f t="shared" si="78"/>
        <v>#REF!</v>
      </c>
      <c r="W820" s="105"/>
      <c r="X820" s="243"/>
      <c r="Y820" s="105"/>
      <c r="Z820" s="243"/>
      <c r="AA820" s="105"/>
      <c r="AB820" s="243"/>
      <c r="AC820" s="243"/>
      <c r="AD820" s="105"/>
      <c r="AE820" s="105"/>
      <c r="AF820" s="106"/>
      <c r="AG820" s="107"/>
    </row>
    <row r="821" spans="1:33" s="40" customFormat="1" ht="17.25" customHeight="1">
      <c r="A821" s="257"/>
      <c r="B821" s="100"/>
      <c r="C821" s="152"/>
      <c r="D821" s="106"/>
      <c r="E821" s="235"/>
      <c r="F821" s="152"/>
      <c r="G821" s="152"/>
      <c r="H821" s="152"/>
      <c r="I821" s="152"/>
      <c r="J821" s="152"/>
      <c r="K821" s="257"/>
      <c r="L821" s="103"/>
      <c r="M821" s="249"/>
      <c r="N821" s="91" t="e">
        <f>M821*VLOOKUP($L821,#REF!,6,0)</f>
        <v>#REF!</v>
      </c>
      <c r="O821" s="90" t="e">
        <f t="shared" si="73"/>
        <v>#REF!</v>
      </c>
      <c r="P821" s="92" t="e">
        <f>VLOOKUP(L821,#REF!,3,0)</f>
        <v>#REF!</v>
      </c>
      <c r="Q821" s="93" t="e">
        <f t="shared" si="74"/>
        <v>#REF!</v>
      </c>
      <c r="R821" s="92" t="e">
        <f>VLOOKUP(L821,#REF!,4,0)</f>
        <v>#REF!</v>
      </c>
      <c r="S821" s="93" t="e">
        <f t="shared" si="75"/>
        <v>#REF!</v>
      </c>
      <c r="T821" s="93" t="e">
        <f t="shared" si="76"/>
        <v>#REF!</v>
      </c>
      <c r="U821" s="93" t="e">
        <f t="shared" si="77"/>
        <v>#REF!</v>
      </c>
      <c r="V821" s="93" t="e">
        <f t="shared" si="78"/>
        <v>#REF!</v>
      </c>
      <c r="W821" s="105"/>
      <c r="X821" s="243"/>
      <c r="Y821" s="105"/>
      <c r="Z821" s="243"/>
      <c r="AA821" s="105"/>
      <c r="AB821" s="243"/>
      <c r="AC821" s="243"/>
      <c r="AD821" s="105"/>
      <c r="AE821" s="105"/>
      <c r="AF821" s="106"/>
      <c r="AG821" s="107"/>
    </row>
    <row r="822" spans="1:33" s="40" customFormat="1" ht="17.25" customHeight="1">
      <c r="A822" s="257"/>
      <c r="B822" s="100"/>
      <c r="C822" s="152"/>
      <c r="D822" s="106"/>
      <c r="E822" s="235"/>
      <c r="F822" s="152"/>
      <c r="G822" s="152"/>
      <c r="H822" s="152"/>
      <c r="I822" s="152"/>
      <c r="J822" s="152"/>
      <c r="K822" s="257"/>
      <c r="L822" s="103"/>
      <c r="M822" s="249"/>
      <c r="N822" s="91" t="e">
        <f>M822*VLOOKUP($L822,#REF!,6,0)</f>
        <v>#REF!</v>
      </c>
      <c r="O822" s="90" t="e">
        <f t="shared" si="73"/>
        <v>#REF!</v>
      </c>
      <c r="P822" s="92" t="e">
        <f>VLOOKUP(L822,#REF!,3,0)</f>
        <v>#REF!</v>
      </c>
      <c r="Q822" s="93" t="e">
        <f t="shared" si="74"/>
        <v>#REF!</v>
      </c>
      <c r="R822" s="92" t="e">
        <f>VLOOKUP(L822,#REF!,4,0)</f>
        <v>#REF!</v>
      </c>
      <c r="S822" s="93" t="e">
        <f t="shared" si="75"/>
        <v>#REF!</v>
      </c>
      <c r="T822" s="93" t="e">
        <f t="shared" si="76"/>
        <v>#REF!</v>
      </c>
      <c r="U822" s="93" t="e">
        <f t="shared" si="77"/>
        <v>#REF!</v>
      </c>
      <c r="V822" s="93" t="e">
        <f t="shared" si="78"/>
        <v>#REF!</v>
      </c>
      <c r="W822" s="105"/>
      <c r="X822" s="243"/>
      <c r="Y822" s="105"/>
      <c r="Z822" s="243"/>
      <c r="AA822" s="105"/>
      <c r="AB822" s="243"/>
      <c r="AC822" s="243"/>
      <c r="AD822" s="105"/>
      <c r="AE822" s="105"/>
      <c r="AF822" s="106"/>
      <c r="AG822" s="107"/>
    </row>
    <row r="823" spans="1:33" s="40" customFormat="1" ht="17.25" customHeight="1">
      <c r="A823" s="257"/>
      <c r="B823" s="100"/>
      <c r="C823" s="152"/>
      <c r="D823" s="106"/>
      <c r="E823" s="235"/>
      <c r="F823" s="152"/>
      <c r="G823" s="152"/>
      <c r="H823" s="152"/>
      <c r="I823" s="152"/>
      <c r="J823" s="152"/>
      <c r="K823" s="257"/>
      <c r="L823" s="103"/>
      <c r="M823" s="249"/>
      <c r="N823" s="91" t="e">
        <f>M823*VLOOKUP($L823,#REF!,6,0)</f>
        <v>#REF!</v>
      </c>
      <c r="O823" s="90" t="e">
        <f t="shared" si="73"/>
        <v>#REF!</v>
      </c>
      <c r="P823" s="92" t="e">
        <f>VLOOKUP(L823,#REF!,3,0)</f>
        <v>#REF!</v>
      </c>
      <c r="Q823" s="93" t="e">
        <f t="shared" si="74"/>
        <v>#REF!</v>
      </c>
      <c r="R823" s="92" t="e">
        <f>VLOOKUP(L823,#REF!,4,0)</f>
        <v>#REF!</v>
      </c>
      <c r="S823" s="93" t="e">
        <f t="shared" si="75"/>
        <v>#REF!</v>
      </c>
      <c r="T823" s="93" t="e">
        <f t="shared" si="76"/>
        <v>#REF!</v>
      </c>
      <c r="U823" s="93" t="e">
        <f t="shared" si="77"/>
        <v>#REF!</v>
      </c>
      <c r="V823" s="93" t="e">
        <f t="shared" si="78"/>
        <v>#REF!</v>
      </c>
      <c r="W823" s="105"/>
      <c r="X823" s="243"/>
      <c r="Y823" s="105"/>
      <c r="Z823" s="243"/>
      <c r="AA823" s="105"/>
      <c r="AB823" s="243"/>
      <c r="AC823" s="243"/>
      <c r="AD823" s="105"/>
      <c r="AE823" s="105"/>
      <c r="AF823" s="106"/>
      <c r="AG823" s="107"/>
    </row>
    <row r="824" spans="1:33" s="40" customFormat="1" ht="17.25" customHeight="1">
      <c r="A824" s="257"/>
      <c r="B824" s="100"/>
      <c r="C824" s="152"/>
      <c r="D824" s="106"/>
      <c r="E824" s="235"/>
      <c r="F824" s="152"/>
      <c r="G824" s="152"/>
      <c r="H824" s="152"/>
      <c r="I824" s="152"/>
      <c r="J824" s="152"/>
      <c r="K824" s="257"/>
      <c r="L824" s="103"/>
      <c r="M824" s="249"/>
      <c r="N824" s="91" t="e">
        <f>M824*VLOOKUP($L824,#REF!,6,0)</f>
        <v>#REF!</v>
      </c>
      <c r="O824" s="90" t="e">
        <f t="shared" si="73"/>
        <v>#REF!</v>
      </c>
      <c r="P824" s="92" t="e">
        <f>VLOOKUP(L824,#REF!,3,0)</f>
        <v>#REF!</v>
      </c>
      <c r="Q824" s="93" t="e">
        <f t="shared" si="74"/>
        <v>#REF!</v>
      </c>
      <c r="R824" s="92" t="e">
        <f>VLOOKUP(L824,#REF!,4,0)</f>
        <v>#REF!</v>
      </c>
      <c r="S824" s="93" t="e">
        <f t="shared" si="75"/>
        <v>#REF!</v>
      </c>
      <c r="T824" s="93" t="e">
        <f t="shared" si="76"/>
        <v>#REF!</v>
      </c>
      <c r="U824" s="93" t="e">
        <f t="shared" si="77"/>
        <v>#REF!</v>
      </c>
      <c r="V824" s="93" t="e">
        <f t="shared" si="78"/>
        <v>#REF!</v>
      </c>
      <c r="W824" s="105"/>
      <c r="X824" s="243"/>
      <c r="Y824" s="105"/>
      <c r="Z824" s="243"/>
      <c r="AA824" s="105"/>
      <c r="AB824" s="243"/>
      <c r="AC824" s="243"/>
      <c r="AD824" s="105"/>
      <c r="AE824" s="105"/>
      <c r="AF824" s="106"/>
      <c r="AG824" s="107"/>
    </row>
    <row r="825" spans="1:33" s="40" customFormat="1" ht="17.25" customHeight="1">
      <c r="A825" s="257"/>
      <c r="B825" s="100"/>
      <c r="C825" s="152"/>
      <c r="D825" s="106"/>
      <c r="E825" s="235"/>
      <c r="F825" s="152"/>
      <c r="G825" s="152"/>
      <c r="H825" s="152"/>
      <c r="I825" s="152"/>
      <c r="J825" s="152"/>
      <c r="K825" s="257"/>
      <c r="L825" s="103"/>
      <c r="M825" s="249"/>
      <c r="N825" s="91" t="e">
        <f>M825*VLOOKUP($L825,#REF!,6,0)</f>
        <v>#REF!</v>
      </c>
      <c r="O825" s="90" t="e">
        <f t="shared" si="73"/>
        <v>#REF!</v>
      </c>
      <c r="P825" s="92" t="e">
        <f>VLOOKUP(L825,#REF!,3,0)</f>
        <v>#REF!</v>
      </c>
      <c r="Q825" s="93" t="e">
        <f t="shared" si="74"/>
        <v>#REF!</v>
      </c>
      <c r="R825" s="92" t="e">
        <f>VLOOKUP(L825,#REF!,4,0)</f>
        <v>#REF!</v>
      </c>
      <c r="S825" s="93" t="e">
        <f t="shared" si="75"/>
        <v>#REF!</v>
      </c>
      <c r="T825" s="93" t="e">
        <f t="shared" si="76"/>
        <v>#REF!</v>
      </c>
      <c r="U825" s="93" t="e">
        <f t="shared" si="77"/>
        <v>#REF!</v>
      </c>
      <c r="V825" s="93" t="e">
        <f t="shared" si="78"/>
        <v>#REF!</v>
      </c>
      <c r="W825" s="105"/>
      <c r="X825" s="243"/>
      <c r="Y825" s="105"/>
      <c r="Z825" s="243"/>
      <c r="AA825" s="105"/>
      <c r="AB825" s="243"/>
      <c r="AC825" s="243"/>
      <c r="AD825" s="105"/>
      <c r="AE825" s="105"/>
      <c r="AF825" s="106"/>
      <c r="AG825" s="107"/>
    </row>
    <row r="826" spans="1:33" s="40" customFormat="1" ht="17.25" customHeight="1">
      <c r="A826" s="257"/>
      <c r="B826" s="100"/>
      <c r="C826" s="152"/>
      <c r="D826" s="106"/>
      <c r="E826" s="235"/>
      <c r="F826" s="152"/>
      <c r="G826" s="152"/>
      <c r="H826" s="152"/>
      <c r="I826" s="152"/>
      <c r="J826" s="152"/>
      <c r="K826" s="257"/>
      <c r="L826" s="103"/>
      <c r="M826" s="249"/>
      <c r="N826" s="91" t="e">
        <f>M826*VLOOKUP($L826,#REF!,6,0)</f>
        <v>#REF!</v>
      </c>
      <c r="O826" s="90" t="e">
        <f t="shared" si="73"/>
        <v>#REF!</v>
      </c>
      <c r="P826" s="92" t="e">
        <f>VLOOKUP(L826,#REF!,3,0)</f>
        <v>#REF!</v>
      </c>
      <c r="Q826" s="93" t="e">
        <f t="shared" si="74"/>
        <v>#REF!</v>
      </c>
      <c r="R826" s="92" t="e">
        <f>VLOOKUP(L826,#REF!,4,0)</f>
        <v>#REF!</v>
      </c>
      <c r="S826" s="93" t="e">
        <f t="shared" si="75"/>
        <v>#REF!</v>
      </c>
      <c r="T826" s="93" t="e">
        <f t="shared" si="76"/>
        <v>#REF!</v>
      </c>
      <c r="U826" s="93" t="e">
        <f t="shared" si="77"/>
        <v>#REF!</v>
      </c>
      <c r="V826" s="93" t="e">
        <f t="shared" si="78"/>
        <v>#REF!</v>
      </c>
      <c r="W826" s="105"/>
      <c r="X826" s="243"/>
      <c r="Y826" s="105"/>
      <c r="Z826" s="243"/>
      <c r="AA826" s="105"/>
      <c r="AB826" s="243"/>
      <c r="AC826" s="243"/>
      <c r="AD826" s="105"/>
      <c r="AE826" s="105"/>
      <c r="AF826" s="106"/>
      <c r="AG826" s="107"/>
    </row>
    <row r="827" spans="1:33" s="40" customFormat="1" ht="17.25" customHeight="1">
      <c r="A827" s="257"/>
      <c r="B827" s="100"/>
      <c r="C827" s="152"/>
      <c r="D827" s="106"/>
      <c r="E827" s="235"/>
      <c r="F827" s="152"/>
      <c r="G827" s="152"/>
      <c r="H827" s="152"/>
      <c r="I827" s="152"/>
      <c r="J827" s="152"/>
      <c r="K827" s="257"/>
      <c r="L827" s="103"/>
      <c r="M827" s="249"/>
      <c r="N827" s="91" t="e">
        <f>M827*VLOOKUP($L827,#REF!,6,0)</f>
        <v>#REF!</v>
      </c>
      <c r="O827" s="90" t="e">
        <f t="shared" si="73"/>
        <v>#REF!</v>
      </c>
      <c r="P827" s="92" t="e">
        <f>VLOOKUP(L827,#REF!,3,0)</f>
        <v>#REF!</v>
      </c>
      <c r="Q827" s="93" t="e">
        <f t="shared" si="74"/>
        <v>#REF!</v>
      </c>
      <c r="R827" s="92" t="e">
        <f>VLOOKUP(L827,#REF!,4,0)</f>
        <v>#REF!</v>
      </c>
      <c r="S827" s="93" t="e">
        <f t="shared" si="75"/>
        <v>#REF!</v>
      </c>
      <c r="T827" s="93" t="e">
        <f t="shared" si="76"/>
        <v>#REF!</v>
      </c>
      <c r="U827" s="93" t="e">
        <f t="shared" si="77"/>
        <v>#REF!</v>
      </c>
      <c r="V827" s="93" t="e">
        <f t="shared" si="78"/>
        <v>#REF!</v>
      </c>
      <c r="W827" s="105"/>
      <c r="X827" s="243"/>
      <c r="Y827" s="105"/>
      <c r="Z827" s="243"/>
      <c r="AA827" s="105"/>
      <c r="AB827" s="243"/>
      <c r="AC827" s="243"/>
      <c r="AD827" s="105"/>
      <c r="AE827" s="105"/>
      <c r="AF827" s="106"/>
      <c r="AG827" s="107"/>
    </row>
    <row r="828" spans="1:33" s="40" customFormat="1" ht="17.25" customHeight="1">
      <c r="A828" s="257"/>
      <c r="B828" s="100"/>
      <c r="C828" s="152"/>
      <c r="D828" s="106"/>
      <c r="E828" s="235"/>
      <c r="F828" s="152"/>
      <c r="G828" s="152"/>
      <c r="H828" s="152"/>
      <c r="I828" s="152"/>
      <c r="J828" s="152"/>
      <c r="K828" s="257"/>
      <c r="L828" s="103"/>
      <c r="M828" s="249"/>
      <c r="N828" s="91" t="e">
        <f>M828*VLOOKUP($L828,#REF!,6,0)</f>
        <v>#REF!</v>
      </c>
      <c r="O828" s="90" t="e">
        <f t="shared" si="73"/>
        <v>#REF!</v>
      </c>
      <c r="P828" s="92" t="e">
        <f>VLOOKUP(L828,#REF!,3,0)</f>
        <v>#REF!</v>
      </c>
      <c r="Q828" s="93" t="e">
        <f t="shared" si="74"/>
        <v>#REF!</v>
      </c>
      <c r="R828" s="92" t="e">
        <f>VLOOKUP(L828,#REF!,4,0)</f>
        <v>#REF!</v>
      </c>
      <c r="S828" s="93" t="e">
        <f t="shared" si="75"/>
        <v>#REF!</v>
      </c>
      <c r="T828" s="93" t="e">
        <f t="shared" si="76"/>
        <v>#REF!</v>
      </c>
      <c r="U828" s="93" t="e">
        <f t="shared" si="77"/>
        <v>#REF!</v>
      </c>
      <c r="V828" s="93" t="e">
        <f t="shared" si="78"/>
        <v>#REF!</v>
      </c>
      <c r="W828" s="105"/>
      <c r="X828" s="243"/>
      <c r="Y828" s="105"/>
      <c r="Z828" s="243"/>
      <c r="AA828" s="105"/>
      <c r="AB828" s="243"/>
      <c r="AC828" s="243"/>
      <c r="AD828" s="105"/>
      <c r="AE828" s="105"/>
      <c r="AF828" s="106"/>
      <c r="AG828" s="107"/>
    </row>
    <row r="829" spans="1:33" s="40" customFormat="1" ht="17.25" customHeight="1">
      <c r="A829" s="257"/>
      <c r="B829" s="100"/>
      <c r="C829" s="152"/>
      <c r="D829" s="106"/>
      <c r="E829" s="235"/>
      <c r="F829" s="152"/>
      <c r="G829" s="152"/>
      <c r="H829" s="152"/>
      <c r="I829" s="152"/>
      <c r="J829" s="152"/>
      <c r="K829" s="257"/>
      <c r="L829" s="103"/>
      <c r="M829" s="249"/>
      <c r="N829" s="91" t="e">
        <f>M829*VLOOKUP($L829,#REF!,6,0)</f>
        <v>#REF!</v>
      </c>
      <c r="O829" s="90" t="e">
        <f t="shared" si="73"/>
        <v>#REF!</v>
      </c>
      <c r="P829" s="92" t="e">
        <f>VLOOKUP(L829,#REF!,3,0)</f>
        <v>#REF!</v>
      </c>
      <c r="Q829" s="93" t="e">
        <f t="shared" si="74"/>
        <v>#REF!</v>
      </c>
      <c r="R829" s="92" t="e">
        <f>VLOOKUP(L829,#REF!,4,0)</f>
        <v>#REF!</v>
      </c>
      <c r="S829" s="93" t="e">
        <f t="shared" si="75"/>
        <v>#REF!</v>
      </c>
      <c r="T829" s="93" t="e">
        <f t="shared" si="76"/>
        <v>#REF!</v>
      </c>
      <c r="U829" s="93" t="e">
        <f t="shared" si="77"/>
        <v>#REF!</v>
      </c>
      <c r="V829" s="93" t="e">
        <f t="shared" si="78"/>
        <v>#REF!</v>
      </c>
      <c r="W829" s="105"/>
      <c r="X829" s="243"/>
      <c r="Y829" s="105"/>
      <c r="Z829" s="243"/>
      <c r="AA829" s="105"/>
      <c r="AB829" s="243"/>
      <c r="AC829" s="243"/>
      <c r="AD829" s="105"/>
      <c r="AE829" s="105"/>
      <c r="AF829" s="106"/>
      <c r="AG829" s="107"/>
    </row>
    <row r="830" spans="1:33" s="40" customFormat="1" ht="17.25" customHeight="1">
      <c r="A830" s="257"/>
      <c r="B830" s="100"/>
      <c r="C830" s="152"/>
      <c r="D830" s="106"/>
      <c r="E830" s="235"/>
      <c r="F830" s="152"/>
      <c r="G830" s="152"/>
      <c r="H830" s="152"/>
      <c r="I830" s="152"/>
      <c r="J830" s="152"/>
      <c r="K830" s="257"/>
      <c r="L830" s="103"/>
      <c r="M830" s="249"/>
      <c r="N830" s="91" t="e">
        <f>M830*VLOOKUP($L830,#REF!,6,0)</f>
        <v>#REF!</v>
      </c>
      <c r="O830" s="90" t="e">
        <f t="shared" si="73"/>
        <v>#REF!</v>
      </c>
      <c r="P830" s="92" t="e">
        <f>VLOOKUP(L830,#REF!,3,0)</f>
        <v>#REF!</v>
      </c>
      <c r="Q830" s="93" t="e">
        <f t="shared" si="74"/>
        <v>#REF!</v>
      </c>
      <c r="R830" s="92" t="e">
        <f>VLOOKUP(L830,#REF!,4,0)</f>
        <v>#REF!</v>
      </c>
      <c r="S830" s="93" t="e">
        <f t="shared" si="75"/>
        <v>#REF!</v>
      </c>
      <c r="T830" s="93" t="e">
        <f t="shared" si="76"/>
        <v>#REF!</v>
      </c>
      <c r="U830" s="93" t="e">
        <f t="shared" si="77"/>
        <v>#REF!</v>
      </c>
      <c r="V830" s="93" t="e">
        <f t="shared" si="78"/>
        <v>#REF!</v>
      </c>
      <c r="W830" s="105"/>
      <c r="X830" s="243"/>
      <c r="Y830" s="105"/>
      <c r="Z830" s="243"/>
      <c r="AA830" s="105"/>
      <c r="AB830" s="243"/>
      <c r="AC830" s="243"/>
      <c r="AD830" s="105"/>
      <c r="AE830" s="105"/>
      <c r="AF830" s="106"/>
      <c r="AG830" s="107"/>
    </row>
    <row r="831" spans="1:33" s="40" customFormat="1" ht="17.25" customHeight="1">
      <c r="A831" s="257"/>
      <c r="B831" s="100"/>
      <c r="C831" s="152"/>
      <c r="D831" s="106"/>
      <c r="E831" s="235"/>
      <c r="F831" s="152"/>
      <c r="G831" s="152"/>
      <c r="H831" s="152"/>
      <c r="I831" s="152"/>
      <c r="J831" s="152"/>
      <c r="K831" s="257"/>
      <c r="L831" s="103"/>
      <c r="M831" s="249"/>
      <c r="N831" s="91" t="e">
        <f>M831*VLOOKUP($L831,#REF!,6,0)</f>
        <v>#REF!</v>
      </c>
      <c r="O831" s="90" t="e">
        <f t="shared" si="73"/>
        <v>#REF!</v>
      </c>
      <c r="P831" s="92" t="e">
        <f>VLOOKUP(L831,#REF!,3,0)</f>
        <v>#REF!</v>
      </c>
      <c r="Q831" s="93" t="e">
        <f t="shared" si="74"/>
        <v>#REF!</v>
      </c>
      <c r="R831" s="92" t="e">
        <f>VLOOKUP(L831,#REF!,4,0)</f>
        <v>#REF!</v>
      </c>
      <c r="S831" s="93" t="e">
        <f t="shared" si="75"/>
        <v>#REF!</v>
      </c>
      <c r="T831" s="93" t="e">
        <f t="shared" si="76"/>
        <v>#REF!</v>
      </c>
      <c r="U831" s="93" t="e">
        <f t="shared" si="77"/>
        <v>#REF!</v>
      </c>
      <c r="V831" s="93" t="e">
        <f t="shared" si="78"/>
        <v>#REF!</v>
      </c>
      <c r="W831" s="105"/>
      <c r="X831" s="243"/>
      <c r="Y831" s="105"/>
      <c r="Z831" s="243"/>
      <c r="AA831" s="105"/>
      <c r="AB831" s="243"/>
      <c r="AC831" s="243"/>
      <c r="AD831" s="105"/>
      <c r="AE831" s="105"/>
      <c r="AF831" s="106"/>
      <c r="AG831" s="107"/>
    </row>
    <row r="832" spans="1:33" s="40" customFormat="1" ht="17.25" customHeight="1">
      <c r="A832" s="257"/>
      <c r="B832" s="100"/>
      <c r="C832" s="152"/>
      <c r="D832" s="106"/>
      <c r="E832" s="235"/>
      <c r="F832" s="152"/>
      <c r="G832" s="152"/>
      <c r="H832" s="152"/>
      <c r="I832" s="152"/>
      <c r="J832" s="152"/>
      <c r="K832" s="257"/>
      <c r="L832" s="103"/>
      <c r="M832" s="249"/>
      <c r="N832" s="91" t="e">
        <f>M832*VLOOKUP($L832,#REF!,6,0)</f>
        <v>#REF!</v>
      </c>
      <c r="O832" s="90" t="e">
        <f t="shared" si="73"/>
        <v>#REF!</v>
      </c>
      <c r="P832" s="92" t="e">
        <f>VLOOKUP(L832,#REF!,3,0)</f>
        <v>#REF!</v>
      </c>
      <c r="Q832" s="93" t="e">
        <f t="shared" si="74"/>
        <v>#REF!</v>
      </c>
      <c r="R832" s="92" t="e">
        <f>VLOOKUP(L832,#REF!,4,0)</f>
        <v>#REF!</v>
      </c>
      <c r="S832" s="93" t="e">
        <f t="shared" si="75"/>
        <v>#REF!</v>
      </c>
      <c r="T832" s="93" t="e">
        <f t="shared" si="76"/>
        <v>#REF!</v>
      </c>
      <c r="U832" s="93" t="e">
        <f t="shared" si="77"/>
        <v>#REF!</v>
      </c>
      <c r="V832" s="93" t="e">
        <f t="shared" si="78"/>
        <v>#REF!</v>
      </c>
      <c r="W832" s="105"/>
      <c r="X832" s="243"/>
      <c r="Y832" s="105"/>
      <c r="Z832" s="243"/>
      <c r="AA832" s="105"/>
      <c r="AB832" s="243"/>
      <c r="AC832" s="243"/>
      <c r="AD832" s="105"/>
      <c r="AE832" s="105"/>
      <c r="AF832" s="106"/>
      <c r="AG832" s="107"/>
    </row>
    <row r="833" spans="1:33" s="40" customFormat="1" ht="17.25" customHeight="1">
      <c r="A833" s="257"/>
      <c r="B833" s="100"/>
      <c r="C833" s="152"/>
      <c r="D833" s="106"/>
      <c r="E833" s="235"/>
      <c r="F833" s="152"/>
      <c r="G833" s="152"/>
      <c r="H833" s="152"/>
      <c r="I833" s="152"/>
      <c r="J833" s="152"/>
      <c r="K833" s="257"/>
      <c r="L833" s="103"/>
      <c r="M833" s="249"/>
      <c r="N833" s="91" t="e">
        <f>M833*VLOOKUP($L833,#REF!,6,0)</f>
        <v>#REF!</v>
      </c>
      <c r="O833" s="90" t="e">
        <f t="shared" si="73"/>
        <v>#REF!</v>
      </c>
      <c r="P833" s="92" t="e">
        <f>VLOOKUP(L833,#REF!,3,0)</f>
        <v>#REF!</v>
      </c>
      <c r="Q833" s="93" t="e">
        <f t="shared" si="74"/>
        <v>#REF!</v>
      </c>
      <c r="R833" s="92" t="e">
        <f>VLOOKUP(L833,#REF!,4,0)</f>
        <v>#REF!</v>
      </c>
      <c r="S833" s="93" t="e">
        <f t="shared" si="75"/>
        <v>#REF!</v>
      </c>
      <c r="T833" s="93" t="e">
        <f t="shared" si="76"/>
        <v>#REF!</v>
      </c>
      <c r="U833" s="93" t="e">
        <f t="shared" si="77"/>
        <v>#REF!</v>
      </c>
      <c r="V833" s="93" t="e">
        <f t="shared" si="78"/>
        <v>#REF!</v>
      </c>
      <c r="W833" s="105"/>
      <c r="X833" s="243"/>
      <c r="Y833" s="105"/>
      <c r="Z833" s="243"/>
      <c r="AA833" s="105"/>
      <c r="AB833" s="243"/>
      <c r="AC833" s="243"/>
      <c r="AD833" s="105"/>
      <c r="AE833" s="105"/>
      <c r="AF833" s="106"/>
      <c r="AG833" s="107"/>
    </row>
    <row r="834" spans="1:33" s="40" customFormat="1" ht="17.25" customHeight="1">
      <c r="A834" s="257"/>
      <c r="B834" s="100"/>
      <c r="C834" s="152"/>
      <c r="D834" s="106"/>
      <c r="E834" s="235"/>
      <c r="F834" s="152"/>
      <c r="G834" s="152"/>
      <c r="H834" s="152"/>
      <c r="I834" s="152"/>
      <c r="J834" s="152"/>
      <c r="K834" s="257"/>
      <c r="L834" s="103"/>
      <c r="M834" s="249"/>
      <c r="N834" s="91" t="e">
        <f>M834*VLOOKUP($L834,#REF!,6,0)</f>
        <v>#REF!</v>
      </c>
      <c r="O834" s="90" t="e">
        <f t="shared" si="73"/>
        <v>#REF!</v>
      </c>
      <c r="P834" s="92" t="e">
        <f>VLOOKUP(L834,#REF!,3,0)</f>
        <v>#REF!</v>
      </c>
      <c r="Q834" s="93" t="e">
        <f t="shared" si="74"/>
        <v>#REF!</v>
      </c>
      <c r="R834" s="92" t="e">
        <f>VLOOKUP(L834,#REF!,4,0)</f>
        <v>#REF!</v>
      </c>
      <c r="S834" s="93" t="e">
        <f t="shared" si="75"/>
        <v>#REF!</v>
      </c>
      <c r="T834" s="93" t="e">
        <f t="shared" si="76"/>
        <v>#REF!</v>
      </c>
      <c r="U834" s="93" t="e">
        <f t="shared" si="77"/>
        <v>#REF!</v>
      </c>
      <c r="V834" s="93" t="e">
        <f t="shared" si="78"/>
        <v>#REF!</v>
      </c>
      <c r="W834" s="105"/>
      <c r="X834" s="243"/>
      <c r="Y834" s="105"/>
      <c r="Z834" s="243"/>
      <c r="AA834" s="105"/>
      <c r="AB834" s="243"/>
      <c r="AC834" s="243"/>
      <c r="AD834" s="105"/>
      <c r="AE834" s="105"/>
      <c r="AF834" s="106"/>
      <c r="AG834" s="107"/>
    </row>
    <row r="835" spans="1:33" s="40" customFormat="1" ht="17.25" customHeight="1">
      <c r="A835" s="257"/>
      <c r="B835" s="100"/>
      <c r="C835" s="152"/>
      <c r="D835" s="106"/>
      <c r="E835" s="235"/>
      <c r="F835" s="152"/>
      <c r="G835" s="152"/>
      <c r="H835" s="152"/>
      <c r="I835" s="152"/>
      <c r="J835" s="152"/>
      <c r="K835" s="257"/>
      <c r="L835" s="103"/>
      <c r="M835" s="249"/>
      <c r="N835" s="91" t="e">
        <f>M835*VLOOKUP($L835,#REF!,6,0)</f>
        <v>#REF!</v>
      </c>
      <c r="O835" s="90" t="e">
        <f t="shared" si="73"/>
        <v>#REF!</v>
      </c>
      <c r="P835" s="92" t="e">
        <f>VLOOKUP(L835,#REF!,3,0)</f>
        <v>#REF!</v>
      </c>
      <c r="Q835" s="93" t="e">
        <f t="shared" si="74"/>
        <v>#REF!</v>
      </c>
      <c r="R835" s="92" t="e">
        <f>VLOOKUP(L835,#REF!,4,0)</f>
        <v>#REF!</v>
      </c>
      <c r="S835" s="93" t="e">
        <f t="shared" si="75"/>
        <v>#REF!</v>
      </c>
      <c r="T835" s="93" t="e">
        <f t="shared" si="76"/>
        <v>#REF!</v>
      </c>
      <c r="U835" s="93" t="e">
        <f t="shared" si="77"/>
        <v>#REF!</v>
      </c>
      <c r="V835" s="93" t="e">
        <f t="shared" si="78"/>
        <v>#REF!</v>
      </c>
      <c r="W835" s="105"/>
      <c r="X835" s="243"/>
      <c r="Y835" s="105"/>
      <c r="Z835" s="243"/>
      <c r="AA835" s="105"/>
      <c r="AB835" s="243"/>
      <c r="AC835" s="243"/>
      <c r="AD835" s="105"/>
      <c r="AE835" s="105"/>
      <c r="AF835" s="106"/>
      <c r="AG835" s="107"/>
    </row>
    <row r="836" spans="1:33" s="40" customFormat="1" ht="17.25" customHeight="1">
      <c r="A836" s="257"/>
      <c r="B836" s="100"/>
      <c r="C836" s="152"/>
      <c r="D836" s="106"/>
      <c r="E836" s="235"/>
      <c r="F836" s="152"/>
      <c r="G836" s="152"/>
      <c r="H836" s="152"/>
      <c r="I836" s="152"/>
      <c r="J836" s="152"/>
      <c r="K836" s="257"/>
      <c r="L836" s="103"/>
      <c r="M836" s="249"/>
      <c r="N836" s="91" t="e">
        <f>M836*VLOOKUP($L836,#REF!,6,0)</f>
        <v>#REF!</v>
      </c>
      <c r="O836" s="90" t="e">
        <f t="shared" si="73"/>
        <v>#REF!</v>
      </c>
      <c r="P836" s="92" t="e">
        <f>VLOOKUP(L836,#REF!,3,0)</f>
        <v>#REF!</v>
      </c>
      <c r="Q836" s="93" t="e">
        <f t="shared" si="74"/>
        <v>#REF!</v>
      </c>
      <c r="R836" s="92" t="e">
        <f>VLOOKUP(L836,#REF!,4,0)</f>
        <v>#REF!</v>
      </c>
      <c r="S836" s="93" t="e">
        <f t="shared" si="75"/>
        <v>#REF!</v>
      </c>
      <c r="T836" s="93" t="e">
        <f t="shared" si="76"/>
        <v>#REF!</v>
      </c>
      <c r="U836" s="93" t="e">
        <f t="shared" si="77"/>
        <v>#REF!</v>
      </c>
      <c r="V836" s="93" t="e">
        <f t="shared" si="78"/>
        <v>#REF!</v>
      </c>
      <c r="W836" s="105"/>
      <c r="X836" s="243"/>
      <c r="Y836" s="105"/>
      <c r="Z836" s="243"/>
      <c r="AA836" s="105"/>
      <c r="AB836" s="243"/>
      <c r="AC836" s="243"/>
      <c r="AD836" s="105"/>
      <c r="AE836" s="105"/>
      <c r="AF836" s="106"/>
      <c r="AG836" s="107"/>
    </row>
    <row r="837" spans="1:33" s="40" customFormat="1" ht="17.25" customHeight="1">
      <c r="A837" s="257"/>
      <c r="B837" s="100"/>
      <c r="C837" s="152"/>
      <c r="D837" s="106"/>
      <c r="E837" s="235"/>
      <c r="F837" s="152"/>
      <c r="G837" s="152"/>
      <c r="H837" s="152"/>
      <c r="I837" s="152"/>
      <c r="J837" s="152"/>
      <c r="K837" s="257"/>
      <c r="L837" s="103"/>
      <c r="M837" s="249"/>
      <c r="N837" s="91" t="e">
        <f>M837*VLOOKUP($L837,#REF!,6,0)</f>
        <v>#REF!</v>
      </c>
      <c r="O837" s="90" t="e">
        <f t="shared" si="73"/>
        <v>#REF!</v>
      </c>
      <c r="P837" s="92" t="e">
        <f>VLOOKUP(L837,#REF!,3,0)</f>
        <v>#REF!</v>
      </c>
      <c r="Q837" s="93" t="e">
        <f t="shared" si="74"/>
        <v>#REF!</v>
      </c>
      <c r="R837" s="92" t="e">
        <f>VLOOKUP(L837,#REF!,4,0)</f>
        <v>#REF!</v>
      </c>
      <c r="S837" s="93" t="e">
        <f t="shared" si="75"/>
        <v>#REF!</v>
      </c>
      <c r="T837" s="93" t="e">
        <f t="shared" si="76"/>
        <v>#REF!</v>
      </c>
      <c r="U837" s="93" t="e">
        <f t="shared" si="77"/>
        <v>#REF!</v>
      </c>
      <c r="V837" s="93" t="e">
        <f t="shared" si="78"/>
        <v>#REF!</v>
      </c>
      <c r="W837" s="105"/>
      <c r="X837" s="243"/>
      <c r="Y837" s="105"/>
      <c r="Z837" s="243"/>
      <c r="AA837" s="105"/>
      <c r="AB837" s="243"/>
      <c r="AC837" s="243"/>
      <c r="AD837" s="105"/>
      <c r="AE837" s="105"/>
      <c r="AF837" s="106"/>
      <c r="AG837" s="107"/>
    </row>
    <row r="838" spans="1:33" s="40" customFormat="1" ht="17.25" customHeight="1">
      <c r="A838" s="257"/>
      <c r="B838" s="100"/>
      <c r="C838" s="152"/>
      <c r="D838" s="106"/>
      <c r="E838" s="235"/>
      <c r="F838" s="152"/>
      <c r="G838" s="152"/>
      <c r="H838" s="152"/>
      <c r="I838" s="152"/>
      <c r="J838" s="152"/>
      <c r="K838" s="257"/>
      <c r="L838" s="103"/>
      <c r="M838" s="249"/>
      <c r="N838" s="91" t="e">
        <f>M838*VLOOKUP($L838,#REF!,6,0)</f>
        <v>#REF!</v>
      </c>
      <c r="O838" s="90" t="e">
        <f t="shared" si="73"/>
        <v>#REF!</v>
      </c>
      <c r="P838" s="92" t="e">
        <f>VLOOKUP(L838,#REF!,3,0)</f>
        <v>#REF!</v>
      </c>
      <c r="Q838" s="93" t="e">
        <f t="shared" si="74"/>
        <v>#REF!</v>
      </c>
      <c r="R838" s="92" t="e">
        <f>VLOOKUP(L838,#REF!,4,0)</f>
        <v>#REF!</v>
      </c>
      <c r="S838" s="93" t="e">
        <f t="shared" si="75"/>
        <v>#REF!</v>
      </c>
      <c r="T838" s="93" t="e">
        <f t="shared" si="76"/>
        <v>#REF!</v>
      </c>
      <c r="U838" s="93" t="e">
        <f t="shared" si="77"/>
        <v>#REF!</v>
      </c>
      <c r="V838" s="93" t="e">
        <f t="shared" si="78"/>
        <v>#REF!</v>
      </c>
      <c r="W838" s="105"/>
      <c r="X838" s="243"/>
      <c r="Y838" s="105"/>
      <c r="Z838" s="243"/>
      <c r="AA838" s="105"/>
      <c r="AB838" s="243"/>
      <c r="AC838" s="243"/>
      <c r="AD838" s="105"/>
      <c r="AE838" s="105"/>
      <c r="AF838" s="106"/>
      <c r="AG838" s="107"/>
    </row>
    <row r="839" spans="1:33" s="40" customFormat="1" ht="17.25" customHeight="1">
      <c r="A839" s="257"/>
      <c r="B839" s="100"/>
      <c r="C839" s="152"/>
      <c r="D839" s="106"/>
      <c r="E839" s="235"/>
      <c r="F839" s="152"/>
      <c r="G839" s="152"/>
      <c r="H839" s="152"/>
      <c r="I839" s="152"/>
      <c r="J839" s="152"/>
      <c r="K839" s="257"/>
      <c r="L839" s="103"/>
      <c r="M839" s="249"/>
      <c r="N839" s="91" t="e">
        <f>M839*VLOOKUP($L839,#REF!,6,0)</f>
        <v>#REF!</v>
      </c>
      <c r="O839" s="90" t="e">
        <f t="shared" ref="O839:O902" si="79">M839+N839</f>
        <v>#REF!</v>
      </c>
      <c r="P839" s="92" t="e">
        <f>VLOOKUP(L839,#REF!,3,0)</f>
        <v>#REF!</v>
      </c>
      <c r="Q839" s="93" t="e">
        <f t="shared" ref="Q839:Q902" si="80">ROUND(P839*M839,0)</f>
        <v>#REF!</v>
      </c>
      <c r="R839" s="92" t="e">
        <f>VLOOKUP(L839,#REF!,4,0)</f>
        <v>#REF!</v>
      </c>
      <c r="S839" s="93" t="e">
        <f t="shared" ref="S839:S902" si="81">ROUND(R839*M839,0)</f>
        <v>#REF!</v>
      </c>
      <c r="T839" s="93" t="e">
        <f t="shared" ref="T839:T902" si="82">ROUND(Q839*5%,0)</f>
        <v>#REF!</v>
      </c>
      <c r="U839" s="93" t="e">
        <f t="shared" ref="U839:U902" si="83">ROUND(S839*10%,0)</f>
        <v>#REF!</v>
      </c>
      <c r="V839" s="93" t="e">
        <f t="shared" ref="V839:V902" si="84">O839-Q839-S839+T839+U839</f>
        <v>#REF!</v>
      </c>
      <c r="W839" s="105"/>
      <c r="X839" s="243"/>
      <c r="Y839" s="105"/>
      <c r="Z839" s="243"/>
      <c r="AA839" s="105"/>
      <c r="AB839" s="243"/>
      <c r="AC839" s="243"/>
      <c r="AD839" s="105"/>
      <c r="AE839" s="105"/>
      <c r="AF839" s="106"/>
      <c r="AG839" s="107"/>
    </row>
    <row r="840" spans="1:33" s="40" customFormat="1" ht="17.25" customHeight="1">
      <c r="A840" s="257"/>
      <c r="B840" s="100"/>
      <c r="C840" s="152"/>
      <c r="D840" s="106"/>
      <c r="E840" s="235"/>
      <c r="F840" s="152"/>
      <c r="G840" s="152"/>
      <c r="H840" s="152"/>
      <c r="I840" s="152"/>
      <c r="J840" s="152"/>
      <c r="K840" s="257"/>
      <c r="L840" s="103"/>
      <c r="M840" s="249"/>
      <c r="N840" s="91" t="e">
        <f>M840*VLOOKUP($L840,#REF!,6,0)</f>
        <v>#REF!</v>
      </c>
      <c r="O840" s="90" t="e">
        <f t="shared" si="79"/>
        <v>#REF!</v>
      </c>
      <c r="P840" s="92" t="e">
        <f>VLOOKUP(L840,#REF!,3,0)</f>
        <v>#REF!</v>
      </c>
      <c r="Q840" s="93" t="e">
        <f t="shared" si="80"/>
        <v>#REF!</v>
      </c>
      <c r="R840" s="92" t="e">
        <f>VLOOKUP(L840,#REF!,4,0)</f>
        <v>#REF!</v>
      </c>
      <c r="S840" s="93" t="e">
        <f t="shared" si="81"/>
        <v>#REF!</v>
      </c>
      <c r="T840" s="93" t="e">
        <f t="shared" si="82"/>
        <v>#REF!</v>
      </c>
      <c r="U840" s="93" t="e">
        <f t="shared" si="83"/>
        <v>#REF!</v>
      </c>
      <c r="V840" s="93" t="e">
        <f t="shared" si="84"/>
        <v>#REF!</v>
      </c>
      <c r="W840" s="105"/>
      <c r="X840" s="243"/>
      <c r="Y840" s="105"/>
      <c r="Z840" s="243"/>
      <c r="AA840" s="105"/>
      <c r="AB840" s="243"/>
      <c r="AC840" s="243"/>
      <c r="AD840" s="105"/>
      <c r="AE840" s="105"/>
      <c r="AF840" s="106"/>
      <c r="AG840" s="107"/>
    </row>
    <row r="841" spans="1:33" s="40" customFormat="1" ht="17.25" customHeight="1">
      <c r="A841" s="257"/>
      <c r="B841" s="100"/>
      <c r="C841" s="152"/>
      <c r="D841" s="106"/>
      <c r="E841" s="235"/>
      <c r="F841" s="152"/>
      <c r="G841" s="152"/>
      <c r="H841" s="152"/>
      <c r="I841" s="152"/>
      <c r="J841" s="152"/>
      <c r="K841" s="257"/>
      <c r="L841" s="103"/>
      <c r="M841" s="249"/>
      <c r="N841" s="91" t="e">
        <f>M841*VLOOKUP($L841,#REF!,6,0)</f>
        <v>#REF!</v>
      </c>
      <c r="O841" s="90" t="e">
        <f t="shared" si="79"/>
        <v>#REF!</v>
      </c>
      <c r="P841" s="92" t="e">
        <f>VLOOKUP(L841,#REF!,3,0)</f>
        <v>#REF!</v>
      </c>
      <c r="Q841" s="93" t="e">
        <f t="shared" si="80"/>
        <v>#REF!</v>
      </c>
      <c r="R841" s="92" t="e">
        <f>VLOOKUP(L841,#REF!,4,0)</f>
        <v>#REF!</v>
      </c>
      <c r="S841" s="93" t="e">
        <f t="shared" si="81"/>
        <v>#REF!</v>
      </c>
      <c r="T841" s="93" t="e">
        <f t="shared" si="82"/>
        <v>#REF!</v>
      </c>
      <c r="U841" s="93" t="e">
        <f t="shared" si="83"/>
        <v>#REF!</v>
      </c>
      <c r="V841" s="93" t="e">
        <f t="shared" si="84"/>
        <v>#REF!</v>
      </c>
      <c r="W841" s="105"/>
      <c r="X841" s="243"/>
      <c r="Y841" s="105"/>
      <c r="Z841" s="243"/>
      <c r="AA841" s="105"/>
      <c r="AB841" s="243"/>
      <c r="AC841" s="243"/>
      <c r="AD841" s="105"/>
      <c r="AE841" s="105"/>
      <c r="AF841" s="106"/>
      <c r="AG841" s="107"/>
    </row>
    <row r="842" spans="1:33" s="40" customFormat="1" ht="17.25" customHeight="1">
      <c r="A842" s="257"/>
      <c r="B842" s="100"/>
      <c r="C842" s="152"/>
      <c r="D842" s="106"/>
      <c r="E842" s="235"/>
      <c r="F842" s="152"/>
      <c r="G842" s="152"/>
      <c r="H842" s="152"/>
      <c r="I842" s="152"/>
      <c r="J842" s="152"/>
      <c r="K842" s="257"/>
      <c r="L842" s="103"/>
      <c r="M842" s="249"/>
      <c r="N842" s="91" t="e">
        <f>M842*VLOOKUP($L842,#REF!,6,0)</f>
        <v>#REF!</v>
      </c>
      <c r="O842" s="90" t="e">
        <f t="shared" si="79"/>
        <v>#REF!</v>
      </c>
      <c r="P842" s="92" t="e">
        <f>VLOOKUP(L842,#REF!,3,0)</f>
        <v>#REF!</v>
      </c>
      <c r="Q842" s="93" t="e">
        <f t="shared" si="80"/>
        <v>#REF!</v>
      </c>
      <c r="R842" s="92" t="e">
        <f>VLOOKUP(L842,#REF!,4,0)</f>
        <v>#REF!</v>
      </c>
      <c r="S842" s="93" t="e">
        <f t="shared" si="81"/>
        <v>#REF!</v>
      </c>
      <c r="T842" s="93" t="e">
        <f t="shared" si="82"/>
        <v>#REF!</v>
      </c>
      <c r="U842" s="93" t="e">
        <f t="shared" si="83"/>
        <v>#REF!</v>
      </c>
      <c r="V842" s="93" t="e">
        <f t="shared" si="84"/>
        <v>#REF!</v>
      </c>
      <c r="W842" s="105"/>
      <c r="X842" s="243"/>
      <c r="Y842" s="105"/>
      <c r="Z842" s="243"/>
      <c r="AA842" s="105"/>
      <c r="AB842" s="243"/>
      <c r="AC842" s="243"/>
      <c r="AD842" s="105"/>
      <c r="AE842" s="105"/>
      <c r="AF842" s="106"/>
      <c r="AG842" s="107"/>
    </row>
    <row r="843" spans="1:33" s="40" customFormat="1" ht="17.25" customHeight="1">
      <c r="A843" s="257"/>
      <c r="B843" s="100"/>
      <c r="C843" s="152"/>
      <c r="D843" s="106"/>
      <c r="E843" s="235"/>
      <c r="F843" s="152"/>
      <c r="G843" s="152"/>
      <c r="H843" s="152"/>
      <c r="I843" s="152"/>
      <c r="J843" s="152"/>
      <c r="K843" s="257"/>
      <c r="L843" s="103"/>
      <c r="M843" s="249"/>
      <c r="N843" s="91" t="e">
        <f>M843*VLOOKUP($L843,#REF!,6,0)</f>
        <v>#REF!</v>
      </c>
      <c r="O843" s="90" t="e">
        <f t="shared" si="79"/>
        <v>#REF!</v>
      </c>
      <c r="P843" s="92" t="e">
        <f>VLOOKUP(L843,#REF!,3,0)</f>
        <v>#REF!</v>
      </c>
      <c r="Q843" s="93" t="e">
        <f t="shared" si="80"/>
        <v>#REF!</v>
      </c>
      <c r="R843" s="92" t="e">
        <f>VLOOKUP(L843,#REF!,4,0)</f>
        <v>#REF!</v>
      </c>
      <c r="S843" s="93" t="e">
        <f t="shared" si="81"/>
        <v>#REF!</v>
      </c>
      <c r="T843" s="93" t="e">
        <f t="shared" si="82"/>
        <v>#REF!</v>
      </c>
      <c r="U843" s="93" t="e">
        <f t="shared" si="83"/>
        <v>#REF!</v>
      </c>
      <c r="V843" s="93" t="e">
        <f t="shared" si="84"/>
        <v>#REF!</v>
      </c>
      <c r="W843" s="105"/>
      <c r="X843" s="243"/>
      <c r="Y843" s="105"/>
      <c r="Z843" s="243"/>
      <c r="AA843" s="105"/>
      <c r="AB843" s="243"/>
      <c r="AC843" s="243"/>
      <c r="AD843" s="105"/>
      <c r="AE843" s="105"/>
      <c r="AF843" s="106"/>
      <c r="AG843" s="107"/>
    </row>
    <row r="844" spans="1:33" s="40" customFormat="1" ht="17.25" customHeight="1">
      <c r="A844" s="257"/>
      <c r="B844" s="100"/>
      <c r="C844" s="152"/>
      <c r="D844" s="106"/>
      <c r="E844" s="235"/>
      <c r="F844" s="152"/>
      <c r="G844" s="152"/>
      <c r="H844" s="152"/>
      <c r="I844" s="152"/>
      <c r="J844" s="152"/>
      <c r="K844" s="257"/>
      <c r="L844" s="103"/>
      <c r="M844" s="249"/>
      <c r="N844" s="91" t="e">
        <f>M844*VLOOKUP($L844,#REF!,6,0)</f>
        <v>#REF!</v>
      </c>
      <c r="O844" s="90" t="e">
        <f t="shared" si="79"/>
        <v>#REF!</v>
      </c>
      <c r="P844" s="92" t="e">
        <f>VLOOKUP(L844,#REF!,3,0)</f>
        <v>#REF!</v>
      </c>
      <c r="Q844" s="93" t="e">
        <f t="shared" si="80"/>
        <v>#REF!</v>
      </c>
      <c r="R844" s="92" t="e">
        <f>VLOOKUP(L844,#REF!,4,0)</f>
        <v>#REF!</v>
      </c>
      <c r="S844" s="93" t="e">
        <f t="shared" si="81"/>
        <v>#REF!</v>
      </c>
      <c r="T844" s="93" t="e">
        <f t="shared" si="82"/>
        <v>#REF!</v>
      </c>
      <c r="U844" s="93" t="e">
        <f t="shared" si="83"/>
        <v>#REF!</v>
      </c>
      <c r="V844" s="93" t="e">
        <f t="shared" si="84"/>
        <v>#REF!</v>
      </c>
      <c r="W844" s="105"/>
      <c r="X844" s="243"/>
      <c r="Y844" s="105"/>
      <c r="Z844" s="243"/>
      <c r="AA844" s="105"/>
      <c r="AB844" s="243"/>
      <c r="AC844" s="243"/>
      <c r="AD844" s="105"/>
      <c r="AE844" s="105"/>
      <c r="AF844" s="106"/>
      <c r="AG844" s="107"/>
    </row>
    <row r="845" spans="1:33" s="40" customFormat="1" ht="17.25" customHeight="1">
      <c r="A845" s="257"/>
      <c r="B845" s="100"/>
      <c r="C845" s="152"/>
      <c r="D845" s="106"/>
      <c r="E845" s="235"/>
      <c r="F845" s="152"/>
      <c r="G845" s="152"/>
      <c r="H845" s="152"/>
      <c r="I845" s="152"/>
      <c r="J845" s="152"/>
      <c r="K845" s="257"/>
      <c r="L845" s="103"/>
      <c r="M845" s="249"/>
      <c r="N845" s="91" t="e">
        <f>M845*VLOOKUP($L845,#REF!,6,0)</f>
        <v>#REF!</v>
      </c>
      <c r="O845" s="90" t="e">
        <f t="shared" si="79"/>
        <v>#REF!</v>
      </c>
      <c r="P845" s="92" t="e">
        <f>VLOOKUP(L845,#REF!,3,0)</f>
        <v>#REF!</v>
      </c>
      <c r="Q845" s="93" t="e">
        <f t="shared" si="80"/>
        <v>#REF!</v>
      </c>
      <c r="R845" s="92" t="e">
        <f>VLOOKUP(L845,#REF!,4,0)</f>
        <v>#REF!</v>
      </c>
      <c r="S845" s="93" t="e">
        <f t="shared" si="81"/>
        <v>#REF!</v>
      </c>
      <c r="T845" s="93" t="e">
        <f t="shared" si="82"/>
        <v>#REF!</v>
      </c>
      <c r="U845" s="93" t="e">
        <f t="shared" si="83"/>
        <v>#REF!</v>
      </c>
      <c r="V845" s="93" t="e">
        <f t="shared" si="84"/>
        <v>#REF!</v>
      </c>
      <c r="W845" s="105"/>
      <c r="X845" s="243"/>
      <c r="Y845" s="105"/>
      <c r="Z845" s="243"/>
      <c r="AA845" s="105"/>
      <c r="AB845" s="243"/>
      <c r="AC845" s="243"/>
      <c r="AD845" s="105"/>
      <c r="AE845" s="105"/>
      <c r="AF845" s="106"/>
      <c r="AG845" s="107"/>
    </row>
    <row r="846" spans="1:33" s="40" customFormat="1" ht="17.25" customHeight="1">
      <c r="A846" s="257"/>
      <c r="B846" s="100"/>
      <c r="C846" s="152"/>
      <c r="D846" s="106"/>
      <c r="E846" s="235"/>
      <c r="F846" s="152"/>
      <c r="G846" s="152"/>
      <c r="H846" s="152"/>
      <c r="I846" s="152"/>
      <c r="J846" s="152"/>
      <c r="K846" s="257"/>
      <c r="L846" s="103"/>
      <c r="M846" s="249"/>
      <c r="N846" s="91" t="e">
        <f>M846*VLOOKUP($L846,#REF!,6,0)</f>
        <v>#REF!</v>
      </c>
      <c r="O846" s="90" t="e">
        <f t="shared" si="79"/>
        <v>#REF!</v>
      </c>
      <c r="P846" s="92" t="e">
        <f>VLOOKUP(L846,#REF!,3,0)</f>
        <v>#REF!</v>
      </c>
      <c r="Q846" s="93" t="e">
        <f t="shared" si="80"/>
        <v>#REF!</v>
      </c>
      <c r="R846" s="92" t="e">
        <f>VLOOKUP(L846,#REF!,4,0)</f>
        <v>#REF!</v>
      </c>
      <c r="S846" s="93" t="e">
        <f t="shared" si="81"/>
        <v>#REF!</v>
      </c>
      <c r="T846" s="93" t="e">
        <f t="shared" si="82"/>
        <v>#REF!</v>
      </c>
      <c r="U846" s="93" t="e">
        <f t="shared" si="83"/>
        <v>#REF!</v>
      </c>
      <c r="V846" s="93" t="e">
        <f t="shared" si="84"/>
        <v>#REF!</v>
      </c>
      <c r="W846" s="105"/>
      <c r="X846" s="243"/>
      <c r="Y846" s="105"/>
      <c r="Z846" s="243"/>
      <c r="AA846" s="105"/>
      <c r="AB846" s="243"/>
      <c r="AC846" s="243"/>
      <c r="AD846" s="105"/>
      <c r="AE846" s="105"/>
      <c r="AF846" s="106"/>
      <c r="AG846" s="107"/>
    </row>
    <row r="847" spans="1:33" s="40" customFormat="1" ht="17.25" customHeight="1">
      <c r="A847" s="257"/>
      <c r="B847" s="100"/>
      <c r="C847" s="152"/>
      <c r="D847" s="106"/>
      <c r="E847" s="235"/>
      <c r="F847" s="152"/>
      <c r="G847" s="152"/>
      <c r="H847" s="152"/>
      <c r="I847" s="152"/>
      <c r="J847" s="152"/>
      <c r="K847" s="257"/>
      <c r="L847" s="103"/>
      <c r="M847" s="249"/>
      <c r="N847" s="91" t="e">
        <f>M847*VLOOKUP($L847,#REF!,6,0)</f>
        <v>#REF!</v>
      </c>
      <c r="O847" s="90" t="e">
        <f t="shared" si="79"/>
        <v>#REF!</v>
      </c>
      <c r="P847" s="92" t="e">
        <f>VLOOKUP(L847,#REF!,3,0)</f>
        <v>#REF!</v>
      </c>
      <c r="Q847" s="93" t="e">
        <f t="shared" si="80"/>
        <v>#REF!</v>
      </c>
      <c r="R847" s="92" t="e">
        <f>VLOOKUP(L847,#REF!,4,0)</f>
        <v>#REF!</v>
      </c>
      <c r="S847" s="93" t="e">
        <f t="shared" si="81"/>
        <v>#REF!</v>
      </c>
      <c r="T847" s="93" t="e">
        <f t="shared" si="82"/>
        <v>#REF!</v>
      </c>
      <c r="U847" s="93" t="e">
        <f t="shared" si="83"/>
        <v>#REF!</v>
      </c>
      <c r="V847" s="93" t="e">
        <f t="shared" si="84"/>
        <v>#REF!</v>
      </c>
      <c r="W847" s="105"/>
      <c r="X847" s="243"/>
      <c r="Y847" s="105"/>
      <c r="Z847" s="243"/>
      <c r="AA847" s="105"/>
      <c r="AB847" s="243"/>
      <c r="AC847" s="243"/>
      <c r="AD847" s="105"/>
      <c r="AE847" s="105"/>
      <c r="AF847" s="106"/>
      <c r="AG847" s="107"/>
    </row>
    <row r="848" spans="1:33" s="40" customFormat="1" ht="17.25" customHeight="1">
      <c r="A848" s="257"/>
      <c r="B848" s="100"/>
      <c r="C848" s="152"/>
      <c r="D848" s="106"/>
      <c r="E848" s="235"/>
      <c r="F848" s="152"/>
      <c r="G848" s="152"/>
      <c r="H848" s="152"/>
      <c r="I848" s="152"/>
      <c r="J848" s="152"/>
      <c r="K848" s="257"/>
      <c r="L848" s="103"/>
      <c r="M848" s="249"/>
      <c r="N848" s="91" t="e">
        <f>M848*VLOOKUP($L848,#REF!,6,0)</f>
        <v>#REF!</v>
      </c>
      <c r="O848" s="90" t="e">
        <f t="shared" si="79"/>
        <v>#REF!</v>
      </c>
      <c r="P848" s="92" t="e">
        <f>VLOOKUP(L848,#REF!,3,0)</f>
        <v>#REF!</v>
      </c>
      <c r="Q848" s="93" t="e">
        <f t="shared" si="80"/>
        <v>#REF!</v>
      </c>
      <c r="R848" s="92" t="e">
        <f>VLOOKUP(L848,#REF!,4,0)</f>
        <v>#REF!</v>
      </c>
      <c r="S848" s="93" t="e">
        <f t="shared" si="81"/>
        <v>#REF!</v>
      </c>
      <c r="T848" s="93" t="e">
        <f t="shared" si="82"/>
        <v>#REF!</v>
      </c>
      <c r="U848" s="93" t="e">
        <f t="shared" si="83"/>
        <v>#REF!</v>
      </c>
      <c r="V848" s="93" t="e">
        <f t="shared" si="84"/>
        <v>#REF!</v>
      </c>
      <c r="W848" s="105"/>
      <c r="X848" s="243"/>
      <c r="Y848" s="105"/>
      <c r="Z848" s="243"/>
      <c r="AA848" s="105"/>
      <c r="AB848" s="243"/>
      <c r="AC848" s="243"/>
      <c r="AD848" s="105"/>
      <c r="AE848" s="105"/>
      <c r="AF848" s="106"/>
      <c r="AG848" s="107"/>
    </row>
    <row r="849" spans="1:33" s="40" customFormat="1" ht="17.25" customHeight="1">
      <c r="A849" s="257"/>
      <c r="B849" s="100"/>
      <c r="C849" s="152"/>
      <c r="D849" s="106"/>
      <c r="E849" s="235"/>
      <c r="F849" s="152"/>
      <c r="G849" s="152"/>
      <c r="H849" s="152"/>
      <c r="I849" s="152"/>
      <c r="J849" s="152"/>
      <c r="K849" s="257"/>
      <c r="L849" s="103"/>
      <c r="M849" s="249"/>
      <c r="N849" s="91" t="e">
        <f>M849*VLOOKUP($L849,#REF!,6,0)</f>
        <v>#REF!</v>
      </c>
      <c r="O849" s="90" t="e">
        <f t="shared" si="79"/>
        <v>#REF!</v>
      </c>
      <c r="P849" s="92" t="e">
        <f>VLOOKUP(L849,#REF!,3,0)</f>
        <v>#REF!</v>
      </c>
      <c r="Q849" s="93" t="e">
        <f t="shared" si="80"/>
        <v>#REF!</v>
      </c>
      <c r="R849" s="92" t="e">
        <f>VLOOKUP(L849,#REF!,4,0)</f>
        <v>#REF!</v>
      </c>
      <c r="S849" s="93" t="e">
        <f t="shared" si="81"/>
        <v>#REF!</v>
      </c>
      <c r="T849" s="93" t="e">
        <f t="shared" si="82"/>
        <v>#REF!</v>
      </c>
      <c r="U849" s="93" t="e">
        <f t="shared" si="83"/>
        <v>#REF!</v>
      </c>
      <c r="V849" s="93" t="e">
        <f t="shared" si="84"/>
        <v>#REF!</v>
      </c>
      <c r="W849" s="105"/>
      <c r="X849" s="243"/>
      <c r="Y849" s="105"/>
      <c r="Z849" s="243"/>
      <c r="AA849" s="105"/>
      <c r="AB849" s="243"/>
      <c r="AC849" s="243"/>
      <c r="AD849" s="105"/>
      <c r="AE849" s="105"/>
      <c r="AF849" s="106"/>
      <c r="AG849" s="107"/>
    </row>
    <row r="850" spans="1:33" s="40" customFormat="1" ht="17.25" customHeight="1">
      <c r="A850" s="257"/>
      <c r="B850" s="100"/>
      <c r="C850" s="152"/>
      <c r="D850" s="106"/>
      <c r="E850" s="235"/>
      <c r="F850" s="152"/>
      <c r="G850" s="152"/>
      <c r="H850" s="152"/>
      <c r="I850" s="152"/>
      <c r="J850" s="152"/>
      <c r="K850" s="257"/>
      <c r="L850" s="103"/>
      <c r="M850" s="249"/>
      <c r="N850" s="91" t="e">
        <f>M850*VLOOKUP($L850,#REF!,6,0)</f>
        <v>#REF!</v>
      </c>
      <c r="O850" s="90" t="e">
        <f t="shared" si="79"/>
        <v>#REF!</v>
      </c>
      <c r="P850" s="92" t="e">
        <f>VLOOKUP(L850,#REF!,3,0)</f>
        <v>#REF!</v>
      </c>
      <c r="Q850" s="93" t="e">
        <f t="shared" si="80"/>
        <v>#REF!</v>
      </c>
      <c r="R850" s="92" t="e">
        <f>VLOOKUP(L850,#REF!,4,0)</f>
        <v>#REF!</v>
      </c>
      <c r="S850" s="93" t="e">
        <f t="shared" si="81"/>
        <v>#REF!</v>
      </c>
      <c r="T850" s="93" t="e">
        <f t="shared" si="82"/>
        <v>#REF!</v>
      </c>
      <c r="U850" s="93" t="e">
        <f t="shared" si="83"/>
        <v>#REF!</v>
      </c>
      <c r="V850" s="93" t="e">
        <f t="shared" si="84"/>
        <v>#REF!</v>
      </c>
      <c r="W850" s="105"/>
      <c r="X850" s="243"/>
      <c r="Y850" s="105"/>
      <c r="Z850" s="243"/>
      <c r="AA850" s="105"/>
      <c r="AB850" s="243"/>
      <c r="AC850" s="243"/>
      <c r="AD850" s="105"/>
      <c r="AE850" s="105"/>
      <c r="AF850" s="106"/>
      <c r="AG850" s="107"/>
    </row>
    <row r="851" spans="1:33" s="40" customFormat="1" ht="17.25" customHeight="1">
      <c r="A851" s="257"/>
      <c r="B851" s="100"/>
      <c r="C851" s="152"/>
      <c r="D851" s="106"/>
      <c r="E851" s="235"/>
      <c r="F851" s="152"/>
      <c r="G851" s="152"/>
      <c r="H851" s="152"/>
      <c r="I851" s="152"/>
      <c r="J851" s="152"/>
      <c r="K851" s="257"/>
      <c r="L851" s="103"/>
      <c r="M851" s="249"/>
      <c r="N851" s="91" t="e">
        <f>M851*VLOOKUP($L851,#REF!,6,0)</f>
        <v>#REF!</v>
      </c>
      <c r="O851" s="90" t="e">
        <f t="shared" si="79"/>
        <v>#REF!</v>
      </c>
      <c r="P851" s="92" t="e">
        <f>VLOOKUP(L851,#REF!,3,0)</f>
        <v>#REF!</v>
      </c>
      <c r="Q851" s="93" t="e">
        <f t="shared" si="80"/>
        <v>#REF!</v>
      </c>
      <c r="R851" s="92" t="e">
        <f>VLOOKUP(L851,#REF!,4,0)</f>
        <v>#REF!</v>
      </c>
      <c r="S851" s="93" t="e">
        <f t="shared" si="81"/>
        <v>#REF!</v>
      </c>
      <c r="T851" s="93" t="e">
        <f t="shared" si="82"/>
        <v>#REF!</v>
      </c>
      <c r="U851" s="93" t="e">
        <f t="shared" si="83"/>
        <v>#REF!</v>
      </c>
      <c r="V851" s="93" t="e">
        <f t="shared" si="84"/>
        <v>#REF!</v>
      </c>
      <c r="W851" s="105"/>
      <c r="X851" s="243"/>
      <c r="Y851" s="105"/>
      <c r="Z851" s="243"/>
      <c r="AA851" s="105"/>
      <c r="AB851" s="243"/>
      <c r="AC851" s="243"/>
      <c r="AD851" s="105"/>
      <c r="AE851" s="105"/>
      <c r="AF851" s="106"/>
      <c r="AG851" s="107"/>
    </row>
    <row r="852" spans="1:33" s="40" customFormat="1" ht="17.25" customHeight="1">
      <c r="A852" s="257"/>
      <c r="B852" s="100"/>
      <c r="C852" s="152"/>
      <c r="D852" s="106"/>
      <c r="E852" s="235"/>
      <c r="F852" s="152"/>
      <c r="G852" s="152"/>
      <c r="H852" s="152"/>
      <c r="I852" s="152"/>
      <c r="J852" s="152"/>
      <c r="K852" s="257"/>
      <c r="L852" s="103"/>
      <c r="M852" s="249"/>
      <c r="N852" s="91" t="e">
        <f>M852*VLOOKUP($L852,#REF!,6,0)</f>
        <v>#REF!</v>
      </c>
      <c r="O852" s="90" t="e">
        <f t="shared" si="79"/>
        <v>#REF!</v>
      </c>
      <c r="P852" s="92" t="e">
        <f>VLOOKUP(L852,#REF!,3,0)</f>
        <v>#REF!</v>
      </c>
      <c r="Q852" s="93" t="e">
        <f t="shared" si="80"/>
        <v>#REF!</v>
      </c>
      <c r="R852" s="92" t="e">
        <f>VLOOKUP(L852,#REF!,4,0)</f>
        <v>#REF!</v>
      </c>
      <c r="S852" s="93" t="e">
        <f t="shared" si="81"/>
        <v>#REF!</v>
      </c>
      <c r="T852" s="93" t="e">
        <f t="shared" si="82"/>
        <v>#REF!</v>
      </c>
      <c r="U852" s="93" t="e">
        <f t="shared" si="83"/>
        <v>#REF!</v>
      </c>
      <c r="V852" s="93" t="e">
        <f t="shared" si="84"/>
        <v>#REF!</v>
      </c>
      <c r="W852" s="105"/>
      <c r="X852" s="243"/>
      <c r="Y852" s="105"/>
      <c r="Z852" s="243"/>
      <c r="AA852" s="105"/>
      <c r="AB852" s="243"/>
      <c r="AC852" s="243"/>
      <c r="AD852" s="105"/>
      <c r="AE852" s="105"/>
      <c r="AF852" s="106"/>
      <c r="AG852" s="107"/>
    </row>
    <row r="853" spans="1:33" s="40" customFormat="1" ht="17.25" customHeight="1">
      <c r="A853" s="257"/>
      <c r="B853" s="100"/>
      <c r="C853" s="152"/>
      <c r="D853" s="106"/>
      <c r="E853" s="235"/>
      <c r="F853" s="152"/>
      <c r="G853" s="152"/>
      <c r="H853" s="152"/>
      <c r="I853" s="152"/>
      <c r="J853" s="152"/>
      <c r="K853" s="257"/>
      <c r="L853" s="103"/>
      <c r="M853" s="249"/>
      <c r="N853" s="91" t="e">
        <f>M853*VLOOKUP($L853,#REF!,6,0)</f>
        <v>#REF!</v>
      </c>
      <c r="O853" s="90" t="e">
        <f t="shared" si="79"/>
        <v>#REF!</v>
      </c>
      <c r="P853" s="92" t="e">
        <f>VLOOKUP(L853,#REF!,3,0)</f>
        <v>#REF!</v>
      </c>
      <c r="Q853" s="93" t="e">
        <f t="shared" si="80"/>
        <v>#REF!</v>
      </c>
      <c r="R853" s="92" t="e">
        <f>VLOOKUP(L853,#REF!,4,0)</f>
        <v>#REF!</v>
      </c>
      <c r="S853" s="93" t="e">
        <f t="shared" si="81"/>
        <v>#REF!</v>
      </c>
      <c r="T853" s="93" t="e">
        <f t="shared" si="82"/>
        <v>#REF!</v>
      </c>
      <c r="U853" s="93" t="e">
        <f t="shared" si="83"/>
        <v>#REF!</v>
      </c>
      <c r="V853" s="93" t="e">
        <f t="shared" si="84"/>
        <v>#REF!</v>
      </c>
      <c r="W853" s="105"/>
      <c r="X853" s="243"/>
      <c r="Y853" s="105"/>
      <c r="Z853" s="243"/>
      <c r="AA853" s="105"/>
      <c r="AB853" s="243"/>
      <c r="AC853" s="243"/>
      <c r="AD853" s="105"/>
      <c r="AE853" s="105"/>
      <c r="AF853" s="106"/>
      <c r="AG853" s="107"/>
    </row>
    <row r="854" spans="1:33" s="40" customFormat="1" ht="17.25" customHeight="1">
      <c r="A854" s="257"/>
      <c r="B854" s="100"/>
      <c r="C854" s="152"/>
      <c r="D854" s="106"/>
      <c r="E854" s="235"/>
      <c r="F854" s="152"/>
      <c r="G854" s="152"/>
      <c r="H854" s="152"/>
      <c r="I854" s="152"/>
      <c r="J854" s="152"/>
      <c r="K854" s="257"/>
      <c r="L854" s="103"/>
      <c r="M854" s="249"/>
      <c r="N854" s="91" t="e">
        <f>M854*VLOOKUP($L854,#REF!,6,0)</f>
        <v>#REF!</v>
      </c>
      <c r="O854" s="90" t="e">
        <f t="shared" si="79"/>
        <v>#REF!</v>
      </c>
      <c r="P854" s="92" t="e">
        <f>VLOOKUP(L854,#REF!,3,0)</f>
        <v>#REF!</v>
      </c>
      <c r="Q854" s="93" t="e">
        <f t="shared" si="80"/>
        <v>#REF!</v>
      </c>
      <c r="R854" s="92" t="e">
        <f>VLOOKUP(L854,#REF!,4,0)</f>
        <v>#REF!</v>
      </c>
      <c r="S854" s="93" t="e">
        <f t="shared" si="81"/>
        <v>#REF!</v>
      </c>
      <c r="T854" s="93" t="e">
        <f t="shared" si="82"/>
        <v>#REF!</v>
      </c>
      <c r="U854" s="93" t="e">
        <f t="shared" si="83"/>
        <v>#REF!</v>
      </c>
      <c r="V854" s="93" t="e">
        <f t="shared" si="84"/>
        <v>#REF!</v>
      </c>
      <c r="W854" s="105"/>
      <c r="X854" s="243"/>
      <c r="Y854" s="105"/>
      <c r="Z854" s="243"/>
      <c r="AA854" s="105"/>
      <c r="AB854" s="243"/>
      <c r="AC854" s="243"/>
      <c r="AD854" s="105"/>
      <c r="AE854" s="105"/>
      <c r="AF854" s="106"/>
      <c r="AG854" s="107"/>
    </row>
    <row r="855" spans="1:33" s="40" customFormat="1" ht="17.25" customHeight="1">
      <c r="A855" s="257"/>
      <c r="B855" s="100"/>
      <c r="C855" s="152"/>
      <c r="D855" s="106"/>
      <c r="E855" s="235"/>
      <c r="F855" s="152"/>
      <c r="G855" s="152"/>
      <c r="H855" s="152"/>
      <c r="I855" s="152"/>
      <c r="J855" s="152"/>
      <c r="K855" s="257"/>
      <c r="L855" s="103"/>
      <c r="M855" s="249"/>
      <c r="N855" s="91" t="e">
        <f>M855*VLOOKUP($L855,#REF!,6,0)</f>
        <v>#REF!</v>
      </c>
      <c r="O855" s="90" t="e">
        <f t="shared" si="79"/>
        <v>#REF!</v>
      </c>
      <c r="P855" s="92" t="e">
        <f>VLOOKUP(L855,#REF!,3,0)</f>
        <v>#REF!</v>
      </c>
      <c r="Q855" s="93" t="e">
        <f t="shared" si="80"/>
        <v>#REF!</v>
      </c>
      <c r="R855" s="92" t="e">
        <f>VLOOKUP(L855,#REF!,4,0)</f>
        <v>#REF!</v>
      </c>
      <c r="S855" s="93" t="e">
        <f t="shared" si="81"/>
        <v>#REF!</v>
      </c>
      <c r="T855" s="93" t="e">
        <f t="shared" si="82"/>
        <v>#REF!</v>
      </c>
      <c r="U855" s="93" t="e">
        <f t="shared" si="83"/>
        <v>#REF!</v>
      </c>
      <c r="V855" s="93" t="e">
        <f t="shared" si="84"/>
        <v>#REF!</v>
      </c>
      <c r="W855" s="105"/>
      <c r="X855" s="243"/>
      <c r="Y855" s="105"/>
      <c r="Z855" s="243"/>
      <c r="AA855" s="105"/>
      <c r="AB855" s="243"/>
      <c r="AC855" s="243"/>
      <c r="AD855" s="105"/>
      <c r="AE855" s="105"/>
      <c r="AF855" s="106"/>
      <c r="AG855" s="107"/>
    </row>
    <row r="856" spans="1:33" s="40" customFormat="1" ht="17.25" customHeight="1">
      <c r="A856" s="257"/>
      <c r="B856" s="100"/>
      <c r="C856" s="152"/>
      <c r="D856" s="106"/>
      <c r="E856" s="235"/>
      <c r="F856" s="152"/>
      <c r="G856" s="152"/>
      <c r="H856" s="152"/>
      <c r="I856" s="152"/>
      <c r="J856" s="152"/>
      <c r="K856" s="257"/>
      <c r="L856" s="103"/>
      <c r="M856" s="249"/>
      <c r="N856" s="91" t="e">
        <f>M856*VLOOKUP($L856,#REF!,6,0)</f>
        <v>#REF!</v>
      </c>
      <c r="O856" s="90" t="e">
        <f t="shared" si="79"/>
        <v>#REF!</v>
      </c>
      <c r="P856" s="92" t="e">
        <f>VLOOKUP(L856,#REF!,3,0)</f>
        <v>#REF!</v>
      </c>
      <c r="Q856" s="93" t="e">
        <f t="shared" si="80"/>
        <v>#REF!</v>
      </c>
      <c r="R856" s="92" t="e">
        <f>VLOOKUP(L856,#REF!,4,0)</f>
        <v>#REF!</v>
      </c>
      <c r="S856" s="93" t="e">
        <f t="shared" si="81"/>
        <v>#REF!</v>
      </c>
      <c r="T856" s="93" t="e">
        <f t="shared" si="82"/>
        <v>#REF!</v>
      </c>
      <c r="U856" s="93" t="e">
        <f t="shared" si="83"/>
        <v>#REF!</v>
      </c>
      <c r="V856" s="93" t="e">
        <f t="shared" si="84"/>
        <v>#REF!</v>
      </c>
      <c r="W856" s="105"/>
      <c r="X856" s="243"/>
      <c r="Y856" s="105"/>
      <c r="Z856" s="243"/>
      <c r="AA856" s="105"/>
      <c r="AB856" s="243"/>
      <c r="AC856" s="243"/>
      <c r="AD856" s="105"/>
      <c r="AE856" s="105"/>
      <c r="AF856" s="106"/>
      <c r="AG856" s="107"/>
    </row>
    <row r="857" spans="1:33" s="40" customFormat="1" ht="17.25" customHeight="1">
      <c r="A857" s="257"/>
      <c r="B857" s="100"/>
      <c r="C857" s="152"/>
      <c r="D857" s="106"/>
      <c r="E857" s="235"/>
      <c r="F857" s="152"/>
      <c r="G857" s="152"/>
      <c r="H857" s="152"/>
      <c r="I857" s="152"/>
      <c r="J857" s="152"/>
      <c r="K857" s="257"/>
      <c r="L857" s="103"/>
      <c r="M857" s="249"/>
      <c r="N857" s="91" t="e">
        <f>M857*VLOOKUP($L857,#REF!,6,0)</f>
        <v>#REF!</v>
      </c>
      <c r="O857" s="90" t="e">
        <f t="shared" si="79"/>
        <v>#REF!</v>
      </c>
      <c r="P857" s="92" t="e">
        <f>VLOOKUP(L857,#REF!,3,0)</f>
        <v>#REF!</v>
      </c>
      <c r="Q857" s="93" t="e">
        <f t="shared" si="80"/>
        <v>#REF!</v>
      </c>
      <c r="R857" s="92" t="e">
        <f>VLOOKUP(L857,#REF!,4,0)</f>
        <v>#REF!</v>
      </c>
      <c r="S857" s="93" t="e">
        <f t="shared" si="81"/>
        <v>#REF!</v>
      </c>
      <c r="T857" s="93" t="e">
        <f t="shared" si="82"/>
        <v>#REF!</v>
      </c>
      <c r="U857" s="93" t="e">
        <f t="shared" si="83"/>
        <v>#REF!</v>
      </c>
      <c r="V857" s="93" t="e">
        <f t="shared" si="84"/>
        <v>#REF!</v>
      </c>
      <c r="W857" s="105"/>
      <c r="X857" s="243"/>
      <c r="Y857" s="105"/>
      <c r="Z857" s="243"/>
      <c r="AA857" s="105"/>
      <c r="AB857" s="243"/>
      <c r="AC857" s="243"/>
      <c r="AD857" s="105"/>
      <c r="AE857" s="105"/>
      <c r="AF857" s="106"/>
      <c r="AG857" s="107"/>
    </row>
    <row r="858" spans="1:33" s="40" customFormat="1" ht="17.25" customHeight="1">
      <c r="A858" s="257"/>
      <c r="B858" s="100"/>
      <c r="C858" s="152"/>
      <c r="D858" s="106"/>
      <c r="E858" s="235"/>
      <c r="F858" s="152"/>
      <c r="G858" s="152"/>
      <c r="H858" s="152"/>
      <c r="I858" s="152"/>
      <c r="J858" s="152"/>
      <c r="K858" s="257"/>
      <c r="L858" s="103"/>
      <c r="M858" s="249"/>
      <c r="N858" s="91" t="e">
        <f>M858*VLOOKUP($L858,#REF!,6,0)</f>
        <v>#REF!</v>
      </c>
      <c r="O858" s="90" t="e">
        <f t="shared" si="79"/>
        <v>#REF!</v>
      </c>
      <c r="P858" s="92" t="e">
        <f>VLOOKUP(L858,#REF!,3,0)</f>
        <v>#REF!</v>
      </c>
      <c r="Q858" s="93" t="e">
        <f t="shared" si="80"/>
        <v>#REF!</v>
      </c>
      <c r="R858" s="92" t="e">
        <f>VLOOKUP(L858,#REF!,4,0)</f>
        <v>#REF!</v>
      </c>
      <c r="S858" s="93" t="e">
        <f t="shared" si="81"/>
        <v>#REF!</v>
      </c>
      <c r="T858" s="93" t="e">
        <f t="shared" si="82"/>
        <v>#REF!</v>
      </c>
      <c r="U858" s="93" t="e">
        <f t="shared" si="83"/>
        <v>#REF!</v>
      </c>
      <c r="V858" s="93" t="e">
        <f t="shared" si="84"/>
        <v>#REF!</v>
      </c>
      <c r="W858" s="105"/>
      <c r="X858" s="243"/>
      <c r="Y858" s="105"/>
      <c r="Z858" s="243"/>
      <c r="AA858" s="105"/>
      <c r="AB858" s="243"/>
      <c r="AC858" s="243"/>
      <c r="AD858" s="105"/>
      <c r="AE858" s="105"/>
      <c r="AF858" s="106"/>
      <c r="AG858" s="107"/>
    </row>
    <row r="859" spans="1:33" s="40" customFormat="1" ht="17.25" customHeight="1">
      <c r="A859" s="257"/>
      <c r="B859" s="100"/>
      <c r="C859" s="152"/>
      <c r="D859" s="106"/>
      <c r="E859" s="235"/>
      <c r="F859" s="152"/>
      <c r="G859" s="152"/>
      <c r="H859" s="152"/>
      <c r="I859" s="152"/>
      <c r="J859" s="152"/>
      <c r="K859" s="257"/>
      <c r="L859" s="103"/>
      <c r="M859" s="249"/>
      <c r="N859" s="91" t="e">
        <f>M859*VLOOKUP($L859,#REF!,6,0)</f>
        <v>#REF!</v>
      </c>
      <c r="O859" s="90" t="e">
        <f t="shared" si="79"/>
        <v>#REF!</v>
      </c>
      <c r="P859" s="92" t="e">
        <f>VLOOKUP(L859,#REF!,3,0)</f>
        <v>#REF!</v>
      </c>
      <c r="Q859" s="93" t="e">
        <f t="shared" si="80"/>
        <v>#REF!</v>
      </c>
      <c r="R859" s="92" t="e">
        <f>VLOOKUP(L859,#REF!,4,0)</f>
        <v>#REF!</v>
      </c>
      <c r="S859" s="93" t="e">
        <f t="shared" si="81"/>
        <v>#REF!</v>
      </c>
      <c r="T859" s="93" t="e">
        <f t="shared" si="82"/>
        <v>#REF!</v>
      </c>
      <c r="U859" s="93" t="e">
        <f t="shared" si="83"/>
        <v>#REF!</v>
      </c>
      <c r="V859" s="93" t="e">
        <f t="shared" si="84"/>
        <v>#REF!</v>
      </c>
      <c r="W859" s="105"/>
      <c r="X859" s="243"/>
      <c r="Y859" s="105"/>
      <c r="Z859" s="243"/>
      <c r="AA859" s="105"/>
      <c r="AB859" s="243"/>
      <c r="AC859" s="243"/>
      <c r="AD859" s="105"/>
      <c r="AE859" s="105"/>
      <c r="AF859" s="106"/>
      <c r="AG859" s="107"/>
    </row>
    <row r="860" spans="1:33" s="40" customFormat="1" ht="17.25" customHeight="1">
      <c r="A860" s="257"/>
      <c r="B860" s="100"/>
      <c r="C860" s="152"/>
      <c r="D860" s="106"/>
      <c r="E860" s="235"/>
      <c r="F860" s="152"/>
      <c r="G860" s="152"/>
      <c r="H860" s="152"/>
      <c r="I860" s="152"/>
      <c r="J860" s="152"/>
      <c r="K860" s="257"/>
      <c r="L860" s="103"/>
      <c r="M860" s="249"/>
      <c r="N860" s="91" t="e">
        <f>M860*VLOOKUP($L860,#REF!,6,0)</f>
        <v>#REF!</v>
      </c>
      <c r="O860" s="90" t="e">
        <f t="shared" si="79"/>
        <v>#REF!</v>
      </c>
      <c r="P860" s="92" t="e">
        <f>VLOOKUP(L860,#REF!,3,0)</f>
        <v>#REF!</v>
      </c>
      <c r="Q860" s="93" t="e">
        <f t="shared" si="80"/>
        <v>#REF!</v>
      </c>
      <c r="R860" s="92" t="e">
        <f>VLOOKUP(L860,#REF!,4,0)</f>
        <v>#REF!</v>
      </c>
      <c r="S860" s="93" t="e">
        <f t="shared" si="81"/>
        <v>#REF!</v>
      </c>
      <c r="T860" s="93" t="e">
        <f t="shared" si="82"/>
        <v>#REF!</v>
      </c>
      <c r="U860" s="93" t="e">
        <f t="shared" si="83"/>
        <v>#REF!</v>
      </c>
      <c r="V860" s="93" t="e">
        <f t="shared" si="84"/>
        <v>#REF!</v>
      </c>
      <c r="W860" s="105"/>
      <c r="X860" s="243"/>
      <c r="Y860" s="105"/>
      <c r="Z860" s="243"/>
      <c r="AA860" s="105"/>
      <c r="AB860" s="243"/>
      <c r="AC860" s="243"/>
      <c r="AD860" s="105"/>
      <c r="AE860" s="105"/>
      <c r="AF860" s="106"/>
      <c r="AG860" s="107"/>
    </row>
    <row r="861" spans="1:33" s="40" customFormat="1" ht="17.25" customHeight="1">
      <c r="A861" s="257"/>
      <c r="B861" s="100"/>
      <c r="C861" s="152"/>
      <c r="D861" s="106"/>
      <c r="E861" s="235"/>
      <c r="F861" s="152"/>
      <c r="G861" s="152"/>
      <c r="H861" s="152"/>
      <c r="I861" s="152"/>
      <c r="J861" s="152"/>
      <c r="K861" s="257"/>
      <c r="L861" s="103"/>
      <c r="M861" s="249"/>
      <c r="N861" s="91" t="e">
        <f>M861*VLOOKUP($L861,#REF!,6,0)</f>
        <v>#REF!</v>
      </c>
      <c r="O861" s="90" t="e">
        <f t="shared" si="79"/>
        <v>#REF!</v>
      </c>
      <c r="P861" s="92" t="e">
        <f>VLOOKUP(L861,#REF!,3,0)</f>
        <v>#REF!</v>
      </c>
      <c r="Q861" s="93" t="e">
        <f t="shared" si="80"/>
        <v>#REF!</v>
      </c>
      <c r="R861" s="92" t="e">
        <f>VLOOKUP(L861,#REF!,4,0)</f>
        <v>#REF!</v>
      </c>
      <c r="S861" s="93" t="e">
        <f t="shared" si="81"/>
        <v>#REF!</v>
      </c>
      <c r="T861" s="93" t="e">
        <f t="shared" si="82"/>
        <v>#REF!</v>
      </c>
      <c r="U861" s="93" t="e">
        <f t="shared" si="83"/>
        <v>#REF!</v>
      </c>
      <c r="V861" s="93" t="e">
        <f t="shared" si="84"/>
        <v>#REF!</v>
      </c>
      <c r="W861" s="105"/>
      <c r="X861" s="243"/>
      <c r="Y861" s="105"/>
      <c r="Z861" s="243"/>
      <c r="AA861" s="105"/>
      <c r="AB861" s="243"/>
      <c r="AC861" s="243"/>
      <c r="AD861" s="105"/>
      <c r="AE861" s="105"/>
      <c r="AF861" s="106"/>
      <c r="AG861" s="107"/>
    </row>
    <row r="862" spans="1:33" s="40" customFormat="1" ht="17.25" customHeight="1">
      <c r="A862" s="257"/>
      <c r="B862" s="100"/>
      <c r="C862" s="152"/>
      <c r="D862" s="106"/>
      <c r="E862" s="235"/>
      <c r="F862" s="152"/>
      <c r="G862" s="152"/>
      <c r="H862" s="152"/>
      <c r="I862" s="152"/>
      <c r="J862" s="152"/>
      <c r="K862" s="257"/>
      <c r="L862" s="103"/>
      <c r="M862" s="249"/>
      <c r="N862" s="91" t="e">
        <f>M862*VLOOKUP($L862,#REF!,6,0)</f>
        <v>#REF!</v>
      </c>
      <c r="O862" s="90" t="e">
        <f t="shared" si="79"/>
        <v>#REF!</v>
      </c>
      <c r="P862" s="92" t="e">
        <f>VLOOKUP(L862,#REF!,3,0)</f>
        <v>#REF!</v>
      </c>
      <c r="Q862" s="93" t="e">
        <f t="shared" si="80"/>
        <v>#REF!</v>
      </c>
      <c r="R862" s="92" t="e">
        <f>VLOOKUP(L862,#REF!,4,0)</f>
        <v>#REF!</v>
      </c>
      <c r="S862" s="93" t="e">
        <f t="shared" si="81"/>
        <v>#REF!</v>
      </c>
      <c r="T862" s="93" t="e">
        <f t="shared" si="82"/>
        <v>#REF!</v>
      </c>
      <c r="U862" s="93" t="e">
        <f t="shared" si="83"/>
        <v>#REF!</v>
      </c>
      <c r="V862" s="93" t="e">
        <f t="shared" si="84"/>
        <v>#REF!</v>
      </c>
      <c r="W862" s="105"/>
      <c r="X862" s="243"/>
      <c r="Y862" s="105"/>
      <c r="Z862" s="243"/>
      <c r="AA862" s="105"/>
      <c r="AB862" s="243"/>
      <c r="AC862" s="243"/>
      <c r="AD862" s="105"/>
      <c r="AE862" s="105"/>
      <c r="AF862" s="106"/>
      <c r="AG862" s="107"/>
    </row>
    <row r="863" spans="1:33" s="40" customFormat="1" ht="17.25" customHeight="1">
      <c r="A863" s="257"/>
      <c r="B863" s="100"/>
      <c r="C863" s="152"/>
      <c r="D863" s="106"/>
      <c r="E863" s="235"/>
      <c r="F863" s="152"/>
      <c r="G863" s="152"/>
      <c r="H863" s="152"/>
      <c r="I863" s="152"/>
      <c r="J863" s="152"/>
      <c r="K863" s="257"/>
      <c r="L863" s="103"/>
      <c r="M863" s="249"/>
      <c r="N863" s="91" t="e">
        <f>M863*VLOOKUP($L863,#REF!,6,0)</f>
        <v>#REF!</v>
      </c>
      <c r="O863" s="90" t="e">
        <f t="shared" si="79"/>
        <v>#REF!</v>
      </c>
      <c r="P863" s="92" t="e">
        <f>VLOOKUP(L863,#REF!,3,0)</f>
        <v>#REF!</v>
      </c>
      <c r="Q863" s="93" t="e">
        <f t="shared" si="80"/>
        <v>#REF!</v>
      </c>
      <c r="R863" s="92" t="e">
        <f>VLOOKUP(L863,#REF!,4,0)</f>
        <v>#REF!</v>
      </c>
      <c r="S863" s="93" t="e">
        <f t="shared" si="81"/>
        <v>#REF!</v>
      </c>
      <c r="T863" s="93" t="e">
        <f t="shared" si="82"/>
        <v>#REF!</v>
      </c>
      <c r="U863" s="93" t="e">
        <f t="shared" si="83"/>
        <v>#REF!</v>
      </c>
      <c r="V863" s="93" t="e">
        <f t="shared" si="84"/>
        <v>#REF!</v>
      </c>
      <c r="W863" s="105"/>
      <c r="X863" s="243"/>
      <c r="Y863" s="105"/>
      <c r="Z863" s="243"/>
      <c r="AA863" s="105"/>
      <c r="AB863" s="243"/>
      <c r="AC863" s="243"/>
      <c r="AD863" s="105"/>
      <c r="AE863" s="105"/>
      <c r="AF863" s="106"/>
      <c r="AG863" s="107"/>
    </row>
    <row r="864" spans="1:33" s="40" customFormat="1" ht="17.25" customHeight="1">
      <c r="A864" s="257"/>
      <c r="B864" s="100"/>
      <c r="C864" s="152"/>
      <c r="D864" s="106"/>
      <c r="E864" s="235"/>
      <c r="F864" s="152"/>
      <c r="G864" s="152"/>
      <c r="H864" s="152"/>
      <c r="I864" s="152"/>
      <c r="J864" s="152"/>
      <c r="K864" s="257"/>
      <c r="L864" s="103"/>
      <c r="M864" s="249"/>
      <c r="N864" s="91" t="e">
        <f>M864*VLOOKUP($L864,#REF!,6,0)</f>
        <v>#REF!</v>
      </c>
      <c r="O864" s="90" t="e">
        <f t="shared" si="79"/>
        <v>#REF!</v>
      </c>
      <c r="P864" s="92" t="e">
        <f>VLOOKUP(L864,#REF!,3,0)</f>
        <v>#REF!</v>
      </c>
      <c r="Q864" s="93" t="e">
        <f t="shared" si="80"/>
        <v>#REF!</v>
      </c>
      <c r="R864" s="92" t="e">
        <f>VLOOKUP(L864,#REF!,4,0)</f>
        <v>#REF!</v>
      </c>
      <c r="S864" s="93" t="e">
        <f t="shared" si="81"/>
        <v>#REF!</v>
      </c>
      <c r="T864" s="93" t="e">
        <f t="shared" si="82"/>
        <v>#REF!</v>
      </c>
      <c r="U864" s="93" t="e">
        <f t="shared" si="83"/>
        <v>#REF!</v>
      </c>
      <c r="V864" s="93" t="e">
        <f t="shared" si="84"/>
        <v>#REF!</v>
      </c>
      <c r="W864" s="105"/>
      <c r="X864" s="243"/>
      <c r="Y864" s="105"/>
      <c r="Z864" s="243"/>
      <c r="AA864" s="105"/>
      <c r="AB864" s="243"/>
      <c r="AC864" s="243"/>
      <c r="AD864" s="105"/>
      <c r="AE864" s="105"/>
      <c r="AF864" s="106"/>
      <c r="AG864" s="107"/>
    </row>
    <row r="865" spans="1:33" s="40" customFormat="1" ht="17.25" customHeight="1">
      <c r="A865" s="257"/>
      <c r="B865" s="100"/>
      <c r="C865" s="152"/>
      <c r="D865" s="106"/>
      <c r="E865" s="235"/>
      <c r="F865" s="152"/>
      <c r="G865" s="152"/>
      <c r="H865" s="152"/>
      <c r="I865" s="152"/>
      <c r="J865" s="152"/>
      <c r="K865" s="257"/>
      <c r="L865" s="103"/>
      <c r="M865" s="249"/>
      <c r="N865" s="91" t="e">
        <f>M865*VLOOKUP($L865,#REF!,6,0)</f>
        <v>#REF!</v>
      </c>
      <c r="O865" s="90" t="e">
        <f t="shared" si="79"/>
        <v>#REF!</v>
      </c>
      <c r="P865" s="92" t="e">
        <f>VLOOKUP(L865,#REF!,3,0)</f>
        <v>#REF!</v>
      </c>
      <c r="Q865" s="93" t="e">
        <f t="shared" si="80"/>
        <v>#REF!</v>
      </c>
      <c r="R865" s="92" t="e">
        <f>VLOOKUP(L865,#REF!,4,0)</f>
        <v>#REF!</v>
      </c>
      <c r="S865" s="93" t="e">
        <f t="shared" si="81"/>
        <v>#REF!</v>
      </c>
      <c r="T865" s="93" t="e">
        <f t="shared" si="82"/>
        <v>#REF!</v>
      </c>
      <c r="U865" s="93" t="e">
        <f t="shared" si="83"/>
        <v>#REF!</v>
      </c>
      <c r="V865" s="93" t="e">
        <f t="shared" si="84"/>
        <v>#REF!</v>
      </c>
      <c r="W865" s="105"/>
      <c r="X865" s="243"/>
      <c r="Y865" s="105"/>
      <c r="Z865" s="243"/>
      <c r="AA865" s="105"/>
      <c r="AB865" s="243"/>
      <c r="AC865" s="243"/>
      <c r="AD865" s="105"/>
      <c r="AE865" s="105"/>
      <c r="AF865" s="106"/>
      <c r="AG865" s="107"/>
    </row>
    <row r="866" spans="1:33" s="40" customFormat="1" ht="17.25" customHeight="1">
      <c r="A866" s="257"/>
      <c r="B866" s="100"/>
      <c r="C866" s="152"/>
      <c r="D866" s="106"/>
      <c r="E866" s="235"/>
      <c r="F866" s="152"/>
      <c r="G866" s="152"/>
      <c r="H866" s="152"/>
      <c r="I866" s="152"/>
      <c r="J866" s="152"/>
      <c r="K866" s="257"/>
      <c r="L866" s="103"/>
      <c r="M866" s="249"/>
      <c r="N866" s="91" t="e">
        <f>M866*VLOOKUP($L866,#REF!,6,0)</f>
        <v>#REF!</v>
      </c>
      <c r="O866" s="90" t="e">
        <f t="shared" si="79"/>
        <v>#REF!</v>
      </c>
      <c r="P866" s="92" t="e">
        <f>VLOOKUP(L866,#REF!,3,0)</f>
        <v>#REF!</v>
      </c>
      <c r="Q866" s="93" t="e">
        <f t="shared" si="80"/>
        <v>#REF!</v>
      </c>
      <c r="R866" s="92" t="e">
        <f>VLOOKUP(L866,#REF!,4,0)</f>
        <v>#REF!</v>
      </c>
      <c r="S866" s="93" t="e">
        <f t="shared" si="81"/>
        <v>#REF!</v>
      </c>
      <c r="T866" s="93" t="e">
        <f t="shared" si="82"/>
        <v>#REF!</v>
      </c>
      <c r="U866" s="93" t="e">
        <f t="shared" si="83"/>
        <v>#REF!</v>
      </c>
      <c r="V866" s="93" t="e">
        <f t="shared" si="84"/>
        <v>#REF!</v>
      </c>
      <c r="W866" s="105"/>
      <c r="X866" s="243"/>
      <c r="Y866" s="105"/>
      <c r="Z866" s="243"/>
      <c r="AA866" s="105"/>
      <c r="AB866" s="243"/>
      <c r="AC866" s="243"/>
      <c r="AD866" s="105"/>
      <c r="AE866" s="105"/>
      <c r="AF866" s="106"/>
      <c r="AG866" s="107"/>
    </row>
    <row r="867" spans="1:33" s="40" customFormat="1" ht="17.25" customHeight="1">
      <c r="A867" s="257"/>
      <c r="B867" s="100"/>
      <c r="C867" s="152"/>
      <c r="D867" s="106"/>
      <c r="E867" s="235"/>
      <c r="F867" s="152"/>
      <c r="G867" s="152"/>
      <c r="H867" s="152"/>
      <c r="I867" s="152"/>
      <c r="J867" s="152"/>
      <c r="K867" s="257"/>
      <c r="L867" s="103"/>
      <c r="M867" s="249"/>
      <c r="N867" s="91" t="e">
        <f>M867*VLOOKUP($L867,#REF!,6,0)</f>
        <v>#REF!</v>
      </c>
      <c r="O867" s="90" t="e">
        <f t="shared" si="79"/>
        <v>#REF!</v>
      </c>
      <c r="P867" s="92" t="e">
        <f>VLOOKUP(L867,#REF!,3,0)</f>
        <v>#REF!</v>
      </c>
      <c r="Q867" s="93" t="e">
        <f t="shared" si="80"/>
        <v>#REF!</v>
      </c>
      <c r="R867" s="92" t="e">
        <f>VLOOKUP(L867,#REF!,4,0)</f>
        <v>#REF!</v>
      </c>
      <c r="S867" s="93" t="e">
        <f t="shared" si="81"/>
        <v>#REF!</v>
      </c>
      <c r="T867" s="93" t="e">
        <f t="shared" si="82"/>
        <v>#REF!</v>
      </c>
      <c r="U867" s="93" t="e">
        <f t="shared" si="83"/>
        <v>#REF!</v>
      </c>
      <c r="V867" s="93" t="e">
        <f t="shared" si="84"/>
        <v>#REF!</v>
      </c>
      <c r="W867" s="105"/>
      <c r="X867" s="243"/>
      <c r="Y867" s="105"/>
      <c r="Z867" s="243"/>
      <c r="AA867" s="105"/>
      <c r="AB867" s="243"/>
      <c r="AC867" s="243"/>
      <c r="AD867" s="105"/>
      <c r="AE867" s="105"/>
      <c r="AF867" s="106"/>
      <c r="AG867" s="107"/>
    </row>
    <row r="868" spans="1:33" s="40" customFormat="1" ht="17.25" customHeight="1">
      <c r="A868" s="257"/>
      <c r="B868" s="100"/>
      <c r="C868" s="152"/>
      <c r="D868" s="106"/>
      <c r="E868" s="235"/>
      <c r="F868" s="152"/>
      <c r="G868" s="152"/>
      <c r="H868" s="152"/>
      <c r="I868" s="152"/>
      <c r="J868" s="152"/>
      <c r="K868" s="257"/>
      <c r="L868" s="103"/>
      <c r="M868" s="249"/>
      <c r="N868" s="91" t="e">
        <f>M868*VLOOKUP($L868,#REF!,6,0)</f>
        <v>#REF!</v>
      </c>
      <c r="O868" s="90" t="e">
        <f t="shared" si="79"/>
        <v>#REF!</v>
      </c>
      <c r="P868" s="92" t="e">
        <f>VLOOKUP(L868,#REF!,3,0)</f>
        <v>#REF!</v>
      </c>
      <c r="Q868" s="93" t="e">
        <f t="shared" si="80"/>
        <v>#REF!</v>
      </c>
      <c r="R868" s="92" t="e">
        <f>VLOOKUP(L868,#REF!,4,0)</f>
        <v>#REF!</v>
      </c>
      <c r="S868" s="93" t="e">
        <f t="shared" si="81"/>
        <v>#REF!</v>
      </c>
      <c r="T868" s="93" t="e">
        <f t="shared" si="82"/>
        <v>#REF!</v>
      </c>
      <c r="U868" s="93" t="e">
        <f t="shared" si="83"/>
        <v>#REF!</v>
      </c>
      <c r="V868" s="93" t="e">
        <f t="shared" si="84"/>
        <v>#REF!</v>
      </c>
      <c r="W868" s="105"/>
      <c r="X868" s="243"/>
      <c r="Y868" s="105"/>
      <c r="Z868" s="243"/>
      <c r="AA868" s="105"/>
      <c r="AB868" s="243"/>
      <c r="AC868" s="243"/>
      <c r="AD868" s="105"/>
      <c r="AE868" s="105"/>
      <c r="AF868" s="106"/>
      <c r="AG868" s="107"/>
    </row>
    <row r="869" spans="1:33" s="40" customFormat="1" ht="17.25" customHeight="1">
      <c r="A869" s="257"/>
      <c r="B869" s="100"/>
      <c r="C869" s="152"/>
      <c r="D869" s="106"/>
      <c r="E869" s="235"/>
      <c r="F869" s="152"/>
      <c r="G869" s="152"/>
      <c r="H869" s="152"/>
      <c r="I869" s="152"/>
      <c r="J869" s="152"/>
      <c r="K869" s="257"/>
      <c r="L869" s="103"/>
      <c r="M869" s="249"/>
      <c r="N869" s="91" t="e">
        <f>M869*VLOOKUP($L869,#REF!,6,0)</f>
        <v>#REF!</v>
      </c>
      <c r="O869" s="90" t="e">
        <f t="shared" si="79"/>
        <v>#REF!</v>
      </c>
      <c r="P869" s="92" t="e">
        <f>VLOOKUP(L869,#REF!,3,0)</f>
        <v>#REF!</v>
      </c>
      <c r="Q869" s="93" t="e">
        <f t="shared" si="80"/>
        <v>#REF!</v>
      </c>
      <c r="R869" s="92" t="e">
        <f>VLOOKUP(L869,#REF!,4,0)</f>
        <v>#REF!</v>
      </c>
      <c r="S869" s="93" t="e">
        <f t="shared" si="81"/>
        <v>#REF!</v>
      </c>
      <c r="T869" s="93" t="e">
        <f t="shared" si="82"/>
        <v>#REF!</v>
      </c>
      <c r="U869" s="93" t="e">
        <f t="shared" si="83"/>
        <v>#REF!</v>
      </c>
      <c r="V869" s="93" t="e">
        <f t="shared" si="84"/>
        <v>#REF!</v>
      </c>
      <c r="W869" s="105"/>
      <c r="X869" s="243"/>
      <c r="Y869" s="105"/>
      <c r="Z869" s="243"/>
      <c r="AA869" s="105"/>
      <c r="AB869" s="243"/>
      <c r="AC869" s="243"/>
      <c r="AD869" s="105"/>
      <c r="AE869" s="105"/>
      <c r="AF869" s="106"/>
      <c r="AG869" s="107"/>
    </row>
    <row r="870" spans="1:33" s="40" customFormat="1" ht="17.25" customHeight="1">
      <c r="A870" s="257"/>
      <c r="B870" s="100"/>
      <c r="C870" s="152"/>
      <c r="D870" s="106"/>
      <c r="E870" s="235"/>
      <c r="F870" s="152"/>
      <c r="G870" s="152"/>
      <c r="H870" s="152"/>
      <c r="I870" s="152"/>
      <c r="J870" s="152"/>
      <c r="K870" s="257"/>
      <c r="L870" s="103"/>
      <c r="M870" s="249"/>
      <c r="N870" s="91" t="e">
        <f>M870*VLOOKUP($L870,#REF!,6,0)</f>
        <v>#REF!</v>
      </c>
      <c r="O870" s="90" t="e">
        <f t="shared" si="79"/>
        <v>#REF!</v>
      </c>
      <c r="P870" s="92" t="e">
        <f>VLOOKUP(L870,#REF!,3,0)</f>
        <v>#REF!</v>
      </c>
      <c r="Q870" s="93" t="e">
        <f t="shared" si="80"/>
        <v>#REF!</v>
      </c>
      <c r="R870" s="92" t="e">
        <f>VLOOKUP(L870,#REF!,4,0)</f>
        <v>#REF!</v>
      </c>
      <c r="S870" s="93" t="e">
        <f t="shared" si="81"/>
        <v>#REF!</v>
      </c>
      <c r="T870" s="93" t="e">
        <f t="shared" si="82"/>
        <v>#REF!</v>
      </c>
      <c r="U870" s="93" t="e">
        <f t="shared" si="83"/>
        <v>#REF!</v>
      </c>
      <c r="V870" s="93" t="e">
        <f t="shared" si="84"/>
        <v>#REF!</v>
      </c>
      <c r="W870" s="105"/>
      <c r="X870" s="243"/>
      <c r="Y870" s="105"/>
      <c r="Z870" s="243"/>
      <c r="AA870" s="105"/>
      <c r="AB870" s="243"/>
      <c r="AC870" s="243"/>
      <c r="AD870" s="105"/>
      <c r="AE870" s="105"/>
      <c r="AF870" s="106"/>
      <c r="AG870" s="107"/>
    </row>
    <row r="871" spans="1:33" s="40" customFormat="1" ht="17.25" customHeight="1">
      <c r="A871" s="257"/>
      <c r="B871" s="100"/>
      <c r="C871" s="152"/>
      <c r="D871" s="106"/>
      <c r="E871" s="235"/>
      <c r="F871" s="152"/>
      <c r="G871" s="152"/>
      <c r="H871" s="152"/>
      <c r="I871" s="152"/>
      <c r="J871" s="152"/>
      <c r="K871" s="257"/>
      <c r="L871" s="103"/>
      <c r="M871" s="249"/>
      <c r="N871" s="91" t="e">
        <f>M871*VLOOKUP($L871,#REF!,6,0)</f>
        <v>#REF!</v>
      </c>
      <c r="O871" s="90" t="e">
        <f t="shared" si="79"/>
        <v>#REF!</v>
      </c>
      <c r="P871" s="92" t="e">
        <f>VLOOKUP(L871,#REF!,3,0)</f>
        <v>#REF!</v>
      </c>
      <c r="Q871" s="93" t="e">
        <f t="shared" si="80"/>
        <v>#REF!</v>
      </c>
      <c r="R871" s="92" t="e">
        <f>VLOOKUP(L871,#REF!,4,0)</f>
        <v>#REF!</v>
      </c>
      <c r="S871" s="93" t="e">
        <f t="shared" si="81"/>
        <v>#REF!</v>
      </c>
      <c r="T871" s="93" t="e">
        <f t="shared" si="82"/>
        <v>#REF!</v>
      </c>
      <c r="U871" s="93" t="e">
        <f t="shared" si="83"/>
        <v>#REF!</v>
      </c>
      <c r="V871" s="93" t="e">
        <f t="shared" si="84"/>
        <v>#REF!</v>
      </c>
      <c r="W871" s="105"/>
      <c r="X871" s="243"/>
      <c r="Y871" s="105"/>
      <c r="Z871" s="243"/>
      <c r="AA871" s="105"/>
      <c r="AB871" s="243"/>
      <c r="AC871" s="243"/>
      <c r="AD871" s="105"/>
      <c r="AE871" s="105"/>
      <c r="AF871" s="106"/>
      <c r="AG871" s="107"/>
    </row>
    <row r="872" spans="1:33" s="40" customFormat="1" ht="17.25" customHeight="1">
      <c r="A872" s="257"/>
      <c r="B872" s="100"/>
      <c r="C872" s="152"/>
      <c r="D872" s="106"/>
      <c r="E872" s="235"/>
      <c r="F872" s="152"/>
      <c r="G872" s="152"/>
      <c r="H872" s="152"/>
      <c r="I872" s="152"/>
      <c r="J872" s="152"/>
      <c r="K872" s="257"/>
      <c r="L872" s="103"/>
      <c r="M872" s="249"/>
      <c r="N872" s="91" t="e">
        <f>M872*VLOOKUP($L872,#REF!,6,0)</f>
        <v>#REF!</v>
      </c>
      <c r="O872" s="90" t="e">
        <f t="shared" si="79"/>
        <v>#REF!</v>
      </c>
      <c r="P872" s="92" t="e">
        <f>VLOOKUP(L872,#REF!,3,0)</f>
        <v>#REF!</v>
      </c>
      <c r="Q872" s="93" t="e">
        <f t="shared" si="80"/>
        <v>#REF!</v>
      </c>
      <c r="R872" s="92" t="e">
        <f>VLOOKUP(L872,#REF!,4,0)</f>
        <v>#REF!</v>
      </c>
      <c r="S872" s="93" t="e">
        <f t="shared" si="81"/>
        <v>#REF!</v>
      </c>
      <c r="T872" s="93" t="e">
        <f t="shared" si="82"/>
        <v>#REF!</v>
      </c>
      <c r="U872" s="93" t="e">
        <f t="shared" si="83"/>
        <v>#REF!</v>
      </c>
      <c r="V872" s="93" t="e">
        <f t="shared" si="84"/>
        <v>#REF!</v>
      </c>
      <c r="W872" s="105"/>
      <c r="X872" s="243"/>
      <c r="Y872" s="105"/>
      <c r="Z872" s="243"/>
      <c r="AA872" s="105"/>
      <c r="AB872" s="243"/>
      <c r="AC872" s="243"/>
      <c r="AD872" s="105"/>
      <c r="AE872" s="105"/>
      <c r="AF872" s="106"/>
      <c r="AG872" s="107"/>
    </row>
    <row r="873" spans="1:33" s="40" customFormat="1" ht="17.25" customHeight="1">
      <c r="A873" s="257"/>
      <c r="B873" s="100"/>
      <c r="C873" s="152"/>
      <c r="D873" s="106"/>
      <c r="E873" s="235"/>
      <c r="F873" s="152"/>
      <c r="G873" s="152"/>
      <c r="H873" s="152"/>
      <c r="I873" s="152"/>
      <c r="J873" s="152"/>
      <c r="K873" s="257"/>
      <c r="L873" s="103"/>
      <c r="M873" s="249"/>
      <c r="N873" s="91" t="e">
        <f>M873*VLOOKUP($L873,#REF!,6,0)</f>
        <v>#REF!</v>
      </c>
      <c r="O873" s="90" t="e">
        <f t="shared" si="79"/>
        <v>#REF!</v>
      </c>
      <c r="P873" s="92" t="e">
        <f>VLOOKUP(L873,#REF!,3,0)</f>
        <v>#REF!</v>
      </c>
      <c r="Q873" s="93" t="e">
        <f t="shared" si="80"/>
        <v>#REF!</v>
      </c>
      <c r="R873" s="92" t="e">
        <f>VLOOKUP(L873,#REF!,4,0)</f>
        <v>#REF!</v>
      </c>
      <c r="S873" s="93" t="e">
        <f t="shared" si="81"/>
        <v>#REF!</v>
      </c>
      <c r="T873" s="93" t="e">
        <f t="shared" si="82"/>
        <v>#REF!</v>
      </c>
      <c r="U873" s="93" t="e">
        <f t="shared" si="83"/>
        <v>#REF!</v>
      </c>
      <c r="V873" s="93" t="e">
        <f t="shared" si="84"/>
        <v>#REF!</v>
      </c>
      <c r="W873" s="105"/>
      <c r="X873" s="243"/>
      <c r="Y873" s="105"/>
      <c r="Z873" s="243"/>
      <c r="AA873" s="105"/>
      <c r="AB873" s="243"/>
      <c r="AC873" s="243"/>
      <c r="AD873" s="105"/>
      <c r="AE873" s="105"/>
      <c r="AF873" s="106"/>
      <c r="AG873" s="107"/>
    </row>
    <row r="874" spans="1:33" s="40" customFormat="1" ht="17.25" customHeight="1">
      <c r="A874" s="257"/>
      <c r="B874" s="100"/>
      <c r="C874" s="152"/>
      <c r="D874" s="106"/>
      <c r="E874" s="235"/>
      <c r="F874" s="152"/>
      <c r="G874" s="152"/>
      <c r="H874" s="152"/>
      <c r="I874" s="152"/>
      <c r="J874" s="152"/>
      <c r="K874" s="257"/>
      <c r="L874" s="103"/>
      <c r="M874" s="249"/>
      <c r="N874" s="91" t="e">
        <f>M874*VLOOKUP($L874,#REF!,6,0)</f>
        <v>#REF!</v>
      </c>
      <c r="O874" s="90" t="e">
        <f t="shared" si="79"/>
        <v>#REF!</v>
      </c>
      <c r="P874" s="92" t="e">
        <f>VLOOKUP(L874,#REF!,3,0)</f>
        <v>#REF!</v>
      </c>
      <c r="Q874" s="93" t="e">
        <f t="shared" si="80"/>
        <v>#REF!</v>
      </c>
      <c r="R874" s="92" t="e">
        <f>VLOOKUP(L874,#REF!,4,0)</f>
        <v>#REF!</v>
      </c>
      <c r="S874" s="93" t="e">
        <f t="shared" si="81"/>
        <v>#REF!</v>
      </c>
      <c r="T874" s="93" t="e">
        <f t="shared" si="82"/>
        <v>#REF!</v>
      </c>
      <c r="U874" s="93" t="e">
        <f t="shared" si="83"/>
        <v>#REF!</v>
      </c>
      <c r="V874" s="93" t="e">
        <f t="shared" si="84"/>
        <v>#REF!</v>
      </c>
      <c r="W874" s="105"/>
      <c r="X874" s="243"/>
      <c r="Y874" s="105"/>
      <c r="Z874" s="243"/>
      <c r="AA874" s="105"/>
      <c r="AB874" s="243"/>
      <c r="AC874" s="243"/>
      <c r="AD874" s="105"/>
      <c r="AE874" s="105"/>
      <c r="AF874" s="106"/>
      <c r="AG874" s="107"/>
    </row>
    <row r="875" spans="1:33" s="40" customFormat="1" ht="17.25" customHeight="1">
      <c r="A875" s="257"/>
      <c r="B875" s="100"/>
      <c r="C875" s="152"/>
      <c r="D875" s="106"/>
      <c r="E875" s="235"/>
      <c r="F875" s="152"/>
      <c r="G875" s="152"/>
      <c r="H875" s="152"/>
      <c r="I875" s="152"/>
      <c r="J875" s="152"/>
      <c r="K875" s="257"/>
      <c r="L875" s="103"/>
      <c r="M875" s="249"/>
      <c r="N875" s="91" t="e">
        <f>M875*VLOOKUP($L875,#REF!,6,0)</f>
        <v>#REF!</v>
      </c>
      <c r="O875" s="90" t="e">
        <f t="shared" si="79"/>
        <v>#REF!</v>
      </c>
      <c r="P875" s="92" t="e">
        <f>VLOOKUP(L875,#REF!,3,0)</f>
        <v>#REF!</v>
      </c>
      <c r="Q875" s="93" t="e">
        <f t="shared" si="80"/>
        <v>#REF!</v>
      </c>
      <c r="R875" s="92" t="e">
        <f>VLOOKUP(L875,#REF!,4,0)</f>
        <v>#REF!</v>
      </c>
      <c r="S875" s="93" t="e">
        <f t="shared" si="81"/>
        <v>#REF!</v>
      </c>
      <c r="T875" s="93" t="e">
        <f t="shared" si="82"/>
        <v>#REF!</v>
      </c>
      <c r="U875" s="93" t="e">
        <f t="shared" si="83"/>
        <v>#REF!</v>
      </c>
      <c r="V875" s="93" t="e">
        <f t="shared" si="84"/>
        <v>#REF!</v>
      </c>
      <c r="W875" s="105"/>
      <c r="X875" s="243"/>
      <c r="Y875" s="105"/>
      <c r="Z875" s="243"/>
      <c r="AA875" s="105"/>
      <c r="AB875" s="243"/>
      <c r="AC875" s="243"/>
      <c r="AD875" s="105"/>
      <c r="AE875" s="105"/>
      <c r="AF875" s="106"/>
      <c r="AG875" s="107"/>
    </row>
    <row r="876" spans="1:33" s="40" customFormat="1" ht="17.25" customHeight="1">
      <c r="A876" s="257"/>
      <c r="B876" s="100"/>
      <c r="C876" s="152"/>
      <c r="D876" s="106"/>
      <c r="E876" s="235"/>
      <c r="F876" s="152"/>
      <c r="G876" s="152"/>
      <c r="H876" s="152"/>
      <c r="I876" s="152"/>
      <c r="J876" s="152"/>
      <c r="K876" s="257"/>
      <c r="L876" s="103"/>
      <c r="M876" s="249"/>
      <c r="N876" s="91" t="e">
        <f>M876*VLOOKUP($L876,#REF!,6,0)</f>
        <v>#REF!</v>
      </c>
      <c r="O876" s="90" t="e">
        <f t="shared" si="79"/>
        <v>#REF!</v>
      </c>
      <c r="P876" s="92" t="e">
        <f>VLOOKUP(L876,#REF!,3,0)</f>
        <v>#REF!</v>
      </c>
      <c r="Q876" s="93" t="e">
        <f t="shared" si="80"/>
        <v>#REF!</v>
      </c>
      <c r="R876" s="92" t="e">
        <f>VLOOKUP(L876,#REF!,4,0)</f>
        <v>#REF!</v>
      </c>
      <c r="S876" s="93" t="e">
        <f t="shared" si="81"/>
        <v>#REF!</v>
      </c>
      <c r="T876" s="93" t="e">
        <f t="shared" si="82"/>
        <v>#REF!</v>
      </c>
      <c r="U876" s="93" t="e">
        <f t="shared" si="83"/>
        <v>#REF!</v>
      </c>
      <c r="V876" s="93" t="e">
        <f t="shared" si="84"/>
        <v>#REF!</v>
      </c>
      <c r="W876" s="105"/>
      <c r="X876" s="243"/>
      <c r="Y876" s="105"/>
      <c r="Z876" s="243"/>
      <c r="AA876" s="105"/>
      <c r="AB876" s="243"/>
      <c r="AC876" s="243"/>
      <c r="AD876" s="105"/>
      <c r="AE876" s="105"/>
      <c r="AF876" s="106"/>
      <c r="AG876" s="107"/>
    </row>
    <row r="877" spans="1:33" s="40" customFormat="1" ht="17.25" customHeight="1">
      <c r="A877" s="257"/>
      <c r="B877" s="100"/>
      <c r="C877" s="152"/>
      <c r="D877" s="106"/>
      <c r="E877" s="235"/>
      <c r="F877" s="152"/>
      <c r="G877" s="152"/>
      <c r="H877" s="152"/>
      <c r="I877" s="152"/>
      <c r="J877" s="152"/>
      <c r="K877" s="257"/>
      <c r="L877" s="103"/>
      <c r="M877" s="249"/>
      <c r="N877" s="91" t="e">
        <f>M877*VLOOKUP($L877,#REF!,6,0)</f>
        <v>#REF!</v>
      </c>
      <c r="O877" s="90" t="e">
        <f t="shared" si="79"/>
        <v>#REF!</v>
      </c>
      <c r="P877" s="92" t="e">
        <f>VLOOKUP(L877,#REF!,3,0)</f>
        <v>#REF!</v>
      </c>
      <c r="Q877" s="93" t="e">
        <f t="shared" si="80"/>
        <v>#REF!</v>
      </c>
      <c r="R877" s="92" t="e">
        <f>VLOOKUP(L877,#REF!,4,0)</f>
        <v>#REF!</v>
      </c>
      <c r="S877" s="93" t="e">
        <f t="shared" si="81"/>
        <v>#REF!</v>
      </c>
      <c r="T877" s="93" t="e">
        <f t="shared" si="82"/>
        <v>#REF!</v>
      </c>
      <c r="U877" s="93" t="e">
        <f t="shared" si="83"/>
        <v>#REF!</v>
      </c>
      <c r="V877" s="93" t="e">
        <f t="shared" si="84"/>
        <v>#REF!</v>
      </c>
      <c r="W877" s="105"/>
      <c r="X877" s="243"/>
      <c r="Y877" s="105"/>
      <c r="Z877" s="243"/>
      <c r="AA877" s="105"/>
      <c r="AB877" s="243"/>
      <c r="AC877" s="243"/>
      <c r="AD877" s="105"/>
      <c r="AE877" s="105"/>
      <c r="AF877" s="106"/>
      <c r="AG877" s="107"/>
    </row>
    <row r="878" spans="1:33" s="40" customFormat="1" ht="17.25" customHeight="1">
      <c r="A878" s="257"/>
      <c r="B878" s="100"/>
      <c r="C878" s="152"/>
      <c r="D878" s="106"/>
      <c r="E878" s="235"/>
      <c r="F878" s="152"/>
      <c r="G878" s="152"/>
      <c r="H878" s="152"/>
      <c r="I878" s="152"/>
      <c r="J878" s="152"/>
      <c r="K878" s="257"/>
      <c r="L878" s="103"/>
      <c r="M878" s="249"/>
      <c r="N878" s="91" t="e">
        <f>M878*VLOOKUP($L878,#REF!,6,0)</f>
        <v>#REF!</v>
      </c>
      <c r="O878" s="90" t="e">
        <f t="shared" si="79"/>
        <v>#REF!</v>
      </c>
      <c r="P878" s="92" t="e">
        <f>VLOOKUP(L878,#REF!,3,0)</f>
        <v>#REF!</v>
      </c>
      <c r="Q878" s="93" t="e">
        <f t="shared" si="80"/>
        <v>#REF!</v>
      </c>
      <c r="R878" s="92" t="e">
        <f>VLOOKUP(L878,#REF!,4,0)</f>
        <v>#REF!</v>
      </c>
      <c r="S878" s="93" t="e">
        <f t="shared" si="81"/>
        <v>#REF!</v>
      </c>
      <c r="T878" s="93" t="e">
        <f t="shared" si="82"/>
        <v>#REF!</v>
      </c>
      <c r="U878" s="93" t="e">
        <f t="shared" si="83"/>
        <v>#REF!</v>
      </c>
      <c r="V878" s="93" t="e">
        <f t="shared" si="84"/>
        <v>#REF!</v>
      </c>
      <c r="W878" s="105"/>
      <c r="X878" s="243"/>
      <c r="Y878" s="105"/>
      <c r="Z878" s="243"/>
      <c r="AA878" s="105"/>
      <c r="AB878" s="243"/>
      <c r="AC878" s="243"/>
      <c r="AD878" s="105"/>
      <c r="AE878" s="105"/>
      <c r="AF878" s="106"/>
      <c r="AG878" s="107"/>
    </row>
    <row r="879" spans="1:33" s="40" customFormat="1" ht="17.25" customHeight="1">
      <c r="A879" s="257"/>
      <c r="B879" s="100"/>
      <c r="C879" s="152"/>
      <c r="D879" s="106"/>
      <c r="E879" s="235"/>
      <c r="F879" s="152"/>
      <c r="G879" s="152"/>
      <c r="H879" s="152"/>
      <c r="I879" s="152"/>
      <c r="J879" s="152"/>
      <c r="K879" s="257"/>
      <c r="L879" s="103"/>
      <c r="M879" s="249"/>
      <c r="N879" s="91" t="e">
        <f>M879*VLOOKUP($L879,#REF!,6,0)</f>
        <v>#REF!</v>
      </c>
      <c r="O879" s="90" t="e">
        <f t="shared" si="79"/>
        <v>#REF!</v>
      </c>
      <c r="P879" s="92" t="e">
        <f>VLOOKUP(L879,#REF!,3,0)</f>
        <v>#REF!</v>
      </c>
      <c r="Q879" s="93" t="e">
        <f t="shared" si="80"/>
        <v>#REF!</v>
      </c>
      <c r="R879" s="92" t="e">
        <f>VLOOKUP(L879,#REF!,4,0)</f>
        <v>#REF!</v>
      </c>
      <c r="S879" s="93" t="e">
        <f t="shared" si="81"/>
        <v>#REF!</v>
      </c>
      <c r="T879" s="93" t="e">
        <f t="shared" si="82"/>
        <v>#REF!</v>
      </c>
      <c r="U879" s="93" t="e">
        <f t="shared" si="83"/>
        <v>#REF!</v>
      </c>
      <c r="V879" s="93" t="e">
        <f t="shared" si="84"/>
        <v>#REF!</v>
      </c>
      <c r="W879" s="105"/>
      <c r="X879" s="243"/>
      <c r="Y879" s="105"/>
      <c r="Z879" s="243"/>
      <c r="AA879" s="105"/>
      <c r="AB879" s="243"/>
      <c r="AC879" s="243"/>
      <c r="AD879" s="105"/>
      <c r="AE879" s="105"/>
      <c r="AF879" s="106"/>
      <c r="AG879" s="107"/>
    </row>
    <row r="880" spans="1:33" s="40" customFormat="1" ht="17.25" customHeight="1">
      <c r="A880" s="257"/>
      <c r="B880" s="100"/>
      <c r="C880" s="152"/>
      <c r="D880" s="106"/>
      <c r="E880" s="235"/>
      <c r="F880" s="152"/>
      <c r="G880" s="152"/>
      <c r="H880" s="152"/>
      <c r="I880" s="152"/>
      <c r="J880" s="152"/>
      <c r="K880" s="257"/>
      <c r="L880" s="103"/>
      <c r="M880" s="249"/>
      <c r="N880" s="91" t="e">
        <f>M880*VLOOKUP($L880,#REF!,6,0)</f>
        <v>#REF!</v>
      </c>
      <c r="O880" s="90" t="e">
        <f t="shared" si="79"/>
        <v>#REF!</v>
      </c>
      <c r="P880" s="92" t="e">
        <f>VLOOKUP(L880,#REF!,3,0)</f>
        <v>#REF!</v>
      </c>
      <c r="Q880" s="93" t="e">
        <f t="shared" si="80"/>
        <v>#REF!</v>
      </c>
      <c r="R880" s="92" t="e">
        <f>VLOOKUP(L880,#REF!,4,0)</f>
        <v>#REF!</v>
      </c>
      <c r="S880" s="93" t="e">
        <f t="shared" si="81"/>
        <v>#REF!</v>
      </c>
      <c r="T880" s="93" t="e">
        <f t="shared" si="82"/>
        <v>#REF!</v>
      </c>
      <c r="U880" s="93" t="e">
        <f t="shared" si="83"/>
        <v>#REF!</v>
      </c>
      <c r="V880" s="93" t="e">
        <f t="shared" si="84"/>
        <v>#REF!</v>
      </c>
      <c r="W880" s="105"/>
      <c r="X880" s="243"/>
      <c r="Y880" s="105"/>
      <c r="Z880" s="243"/>
      <c r="AA880" s="105"/>
      <c r="AB880" s="243"/>
      <c r="AC880" s="243"/>
      <c r="AD880" s="105"/>
      <c r="AE880" s="105"/>
      <c r="AF880" s="106"/>
      <c r="AG880" s="107"/>
    </row>
    <row r="881" spans="1:33" s="40" customFormat="1" ht="17.25" customHeight="1">
      <c r="A881" s="257"/>
      <c r="B881" s="100"/>
      <c r="C881" s="152"/>
      <c r="D881" s="106"/>
      <c r="E881" s="235"/>
      <c r="F881" s="152"/>
      <c r="G881" s="152"/>
      <c r="H881" s="152"/>
      <c r="I881" s="152"/>
      <c r="J881" s="152"/>
      <c r="K881" s="257"/>
      <c r="L881" s="103"/>
      <c r="M881" s="249"/>
      <c r="N881" s="91" t="e">
        <f>M881*VLOOKUP($L881,#REF!,6,0)</f>
        <v>#REF!</v>
      </c>
      <c r="O881" s="90" t="e">
        <f t="shared" si="79"/>
        <v>#REF!</v>
      </c>
      <c r="P881" s="92" t="e">
        <f>VLOOKUP(L881,#REF!,3,0)</f>
        <v>#REF!</v>
      </c>
      <c r="Q881" s="93" t="e">
        <f t="shared" si="80"/>
        <v>#REF!</v>
      </c>
      <c r="R881" s="92" t="e">
        <f>VLOOKUP(L881,#REF!,4,0)</f>
        <v>#REF!</v>
      </c>
      <c r="S881" s="93" t="e">
        <f t="shared" si="81"/>
        <v>#REF!</v>
      </c>
      <c r="T881" s="93" t="e">
        <f t="shared" si="82"/>
        <v>#REF!</v>
      </c>
      <c r="U881" s="93" t="e">
        <f t="shared" si="83"/>
        <v>#REF!</v>
      </c>
      <c r="V881" s="93" t="e">
        <f t="shared" si="84"/>
        <v>#REF!</v>
      </c>
      <c r="W881" s="105"/>
      <c r="X881" s="243"/>
      <c r="Y881" s="105"/>
      <c r="Z881" s="243"/>
      <c r="AA881" s="105"/>
      <c r="AB881" s="243"/>
      <c r="AC881" s="243"/>
      <c r="AD881" s="105"/>
      <c r="AE881" s="105"/>
      <c r="AF881" s="106"/>
      <c r="AG881" s="107"/>
    </row>
    <row r="882" spans="1:33" s="40" customFormat="1" ht="17.25" customHeight="1">
      <c r="A882" s="257"/>
      <c r="B882" s="100"/>
      <c r="C882" s="152"/>
      <c r="D882" s="106"/>
      <c r="E882" s="235"/>
      <c r="F882" s="152"/>
      <c r="G882" s="152"/>
      <c r="H882" s="152"/>
      <c r="I882" s="152"/>
      <c r="J882" s="152"/>
      <c r="K882" s="257"/>
      <c r="L882" s="103"/>
      <c r="M882" s="249"/>
      <c r="N882" s="91" t="e">
        <f>M882*VLOOKUP($L882,#REF!,6,0)</f>
        <v>#REF!</v>
      </c>
      <c r="O882" s="90" t="e">
        <f t="shared" si="79"/>
        <v>#REF!</v>
      </c>
      <c r="P882" s="92" t="e">
        <f>VLOOKUP(L882,#REF!,3,0)</f>
        <v>#REF!</v>
      </c>
      <c r="Q882" s="93" t="e">
        <f t="shared" si="80"/>
        <v>#REF!</v>
      </c>
      <c r="R882" s="92" t="e">
        <f>VLOOKUP(L882,#REF!,4,0)</f>
        <v>#REF!</v>
      </c>
      <c r="S882" s="93" t="e">
        <f t="shared" si="81"/>
        <v>#REF!</v>
      </c>
      <c r="T882" s="93" t="e">
        <f t="shared" si="82"/>
        <v>#REF!</v>
      </c>
      <c r="U882" s="93" t="e">
        <f t="shared" si="83"/>
        <v>#REF!</v>
      </c>
      <c r="V882" s="93" t="e">
        <f t="shared" si="84"/>
        <v>#REF!</v>
      </c>
      <c r="W882" s="105"/>
      <c r="X882" s="243"/>
      <c r="Y882" s="105"/>
      <c r="Z882" s="243"/>
      <c r="AA882" s="105"/>
      <c r="AB882" s="243"/>
      <c r="AC882" s="243"/>
      <c r="AD882" s="105"/>
      <c r="AE882" s="105"/>
      <c r="AF882" s="106"/>
      <c r="AG882" s="107"/>
    </row>
    <row r="883" spans="1:33" s="40" customFormat="1" ht="17.25" customHeight="1">
      <c r="A883" s="257"/>
      <c r="B883" s="100"/>
      <c r="C883" s="152"/>
      <c r="D883" s="106"/>
      <c r="E883" s="235"/>
      <c r="F883" s="152"/>
      <c r="G883" s="152"/>
      <c r="H883" s="152"/>
      <c r="I883" s="152"/>
      <c r="J883" s="152"/>
      <c r="K883" s="257"/>
      <c r="L883" s="103"/>
      <c r="M883" s="249"/>
      <c r="N883" s="91" t="e">
        <f>M883*VLOOKUP($L883,#REF!,6,0)</f>
        <v>#REF!</v>
      </c>
      <c r="O883" s="90" t="e">
        <f t="shared" si="79"/>
        <v>#REF!</v>
      </c>
      <c r="P883" s="92" t="e">
        <f>VLOOKUP(L883,#REF!,3,0)</f>
        <v>#REF!</v>
      </c>
      <c r="Q883" s="93" t="e">
        <f t="shared" si="80"/>
        <v>#REF!</v>
      </c>
      <c r="R883" s="92" t="e">
        <f>VLOOKUP(L883,#REF!,4,0)</f>
        <v>#REF!</v>
      </c>
      <c r="S883" s="93" t="e">
        <f t="shared" si="81"/>
        <v>#REF!</v>
      </c>
      <c r="T883" s="93" t="e">
        <f t="shared" si="82"/>
        <v>#REF!</v>
      </c>
      <c r="U883" s="93" t="e">
        <f t="shared" si="83"/>
        <v>#REF!</v>
      </c>
      <c r="V883" s="93" t="e">
        <f t="shared" si="84"/>
        <v>#REF!</v>
      </c>
      <c r="W883" s="105"/>
      <c r="X883" s="243"/>
      <c r="Y883" s="105"/>
      <c r="Z883" s="243"/>
      <c r="AA883" s="105"/>
      <c r="AB883" s="243"/>
      <c r="AC883" s="243"/>
      <c r="AD883" s="105"/>
      <c r="AE883" s="105"/>
      <c r="AF883" s="106"/>
      <c r="AG883" s="107"/>
    </row>
    <row r="884" spans="1:33" s="40" customFormat="1" ht="17.25" customHeight="1">
      <c r="A884" s="257"/>
      <c r="B884" s="100"/>
      <c r="C884" s="152"/>
      <c r="D884" s="106"/>
      <c r="E884" s="235"/>
      <c r="F884" s="152"/>
      <c r="G884" s="152"/>
      <c r="H884" s="152"/>
      <c r="I884" s="152"/>
      <c r="J884" s="152"/>
      <c r="K884" s="257"/>
      <c r="L884" s="103"/>
      <c r="M884" s="249"/>
      <c r="N884" s="91" t="e">
        <f>M884*VLOOKUP($L884,#REF!,6,0)</f>
        <v>#REF!</v>
      </c>
      <c r="O884" s="90" t="e">
        <f t="shared" si="79"/>
        <v>#REF!</v>
      </c>
      <c r="P884" s="92" t="e">
        <f>VLOOKUP(L884,#REF!,3,0)</f>
        <v>#REF!</v>
      </c>
      <c r="Q884" s="93" t="e">
        <f t="shared" si="80"/>
        <v>#REF!</v>
      </c>
      <c r="R884" s="92" t="e">
        <f>VLOOKUP(L884,#REF!,4,0)</f>
        <v>#REF!</v>
      </c>
      <c r="S884" s="93" t="e">
        <f t="shared" si="81"/>
        <v>#REF!</v>
      </c>
      <c r="T884" s="93" t="e">
        <f t="shared" si="82"/>
        <v>#REF!</v>
      </c>
      <c r="U884" s="93" t="e">
        <f t="shared" si="83"/>
        <v>#REF!</v>
      </c>
      <c r="V884" s="93" t="e">
        <f t="shared" si="84"/>
        <v>#REF!</v>
      </c>
      <c r="W884" s="105"/>
      <c r="X884" s="243"/>
      <c r="Y884" s="105"/>
      <c r="Z884" s="243"/>
      <c r="AA884" s="105"/>
      <c r="AB884" s="243"/>
      <c r="AC884" s="243"/>
      <c r="AD884" s="105"/>
      <c r="AE884" s="105"/>
      <c r="AF884" s="106"/>
      <c r="AG884" s="107"/>
    </row>
    <row r="885" spans="1:33" s="40" customFormat="1" ht="17.25" customHeight="1">
      <c r="A885" s="257"/>
      <c r="B885" s="100"/>
      <c r="C885" s="152"/>
      <c r="D885" s="106"/>
      <c r="E885" s="235"/>
      <c r="F885" s="152"/>
      <c r="G885" s="152"/>
      <c r="H885" s="152"/>
      <c r="I885" s="152"/>
      <c r="J885" s="152"/>
      <c r="K885" s="257"/>
      <c r="L885" s="103"/>
      <c r="M885" s="249"/>
      <c r="N885" s="91" t="e">
        <f>M885*VLOOKUP($L885,#REF!,6,0)</f>
        <v>#REF!</v>
      </c>
      <c r="O885" s="90" t="e">
        <f t="shared" si="79"/>
        <v>#REF!</v>
      </c>
      <c r="P885" s="92" t="e">
        <f>VLOOKUP(L885,#REF!,3,0)</f>
        <v>#REF!</v>
      </c>
      <c r="Q885" s="93" t="e">
        <f t="shared" si="80"/>
        <v>#REF!</v>
      </c>
      <c r="R885" s="92" t="e">
        <f>VLOOKUP(L885,#REF!,4,0)</f>
        <v>#REF!</v>
      </c>
      <c r="S885" s="93" t="e">
        <f t="shared" si="81"/>
        <v>#REF!</v>
      </c>
      <c r="T885" s="93" t="e">
        <f t="shared" si="82"/>
        <v>#REF!</v>
      </c>
      <c r="U885" s="93" t="e">
        <f t="shared" si="83"/>
        <v>#REF!</v>
      </c>
      <c r="V885" s="93" t="e">
        <f t="shared" si="84"/>
        <v>#REF!</v>
      </c>
      <c r="W885" s="105"/>
      <c r="X885" s="243"/>
      <c r="Y885" s="105"/>
      <c r="Z885" s="243"/>
      <c r="AA885" s="105"/>
      <c r="AB885" s="243"/>
      <c r="AC885" s="243"/>
      <c r="AD885" s="105"/>
      <c r="AE885" s="105"/>
      <c r="AF885" s="106"/>
      <c r="AG885" s="107"/>
    </row>
    <row r="886" spans="1:33" s="40" customFormat="1" ht="17.25" customHeight="1">
      <c r="A886" s="257"/>
      <c r="B886" s="100"/>
      <c r="C886" s="152"/>
      <c r="D886" s="106"/>
      <c r="E886" s="235"/>
      <c r="F886" s="152"/>
      <c r="G886" s="152"/>
      <c r="H886" s="152"/>
      <c r="I886" s="152"/>
      <c r="J886" s="152"/>
      <c r="K886" s="257"/>
      <c r="L886" s="103"/>
      <c r="M886" s="249"/>
      <c r="N886" s="91" t="e">
        <f>M886*VLOOKUP($L886,#REF!,6,0)</f>
        <v>#REF!</v>
      </c>
      <c r="O886" s="90" t="e">
        <f t="shared" si="79"/>
        <v>#REF!</v>
      </c>
      <c r="P886" s="92" t="e">
        <f>VLOOKUP(L886,#REF!,3,0)</f>
        <v>#REF!</v>
      </c>
      <c r="Q886" s="93" t="e">
        <f t="shared" si="80"/>
        <v>#REF!</v>
      </c>
      <c r="R886" s="92" t="e">
        <f>VLOOKUP(L886,#REF!,4,0)</f>
        <v>#REF!</v>
      </c>
      <c r="S886" s="93" t="e">
        <f t="shared" si="81"/>
        <v>#REF!</v>
      </c>
      <c r="T886" s="93" t="e">
        <f t="shared" si="82"/>
        <v>#REF!</v>
      </c>
      <c r="U886" s="93" t="e">
        <f t="shared" si="83"/>
        <v>#REF!</v>
      </c>
      <c r="V886" s="93" t="e">
        <f t="shared" si="84"/>
        <v>#REF!</v>
      </c>
      <c r="W886" s="105"/>
      <c r="X886" s="243"/>
      <c r="Y886" s="105"/>
      <c r="Z886" s="243"/>
      <c r="AA886" s="105"/>
      <c r="AB886" s="243"/>
      <c r="AC886" s="243"/>
      <c r="AD886" s="105"/>
      <c r="AE886" s="105"/>
      <c r="AF886" s="106"/>
      <c r="AG886" s="107"/>
    </row>
    <row r="887" spans="1:33" s="40" customFormat="1" ht="17.25" customHeight="1">
      <c r="A887" s="257"/>
      <c r="B887" s="100"/>
      <c r="C887" s="152"/>
      <c r="D887" s="106"/>
      <c r="E887" s="235"/>
      <c r="F887" s="152"/>
      <c r="G887" s="152"/>
      <c r="H887" s="152"/>
      <c r="I887" s="152"/>
      <c r="J887" s="152"/>
      <c r="K887" s="257"/>
      <c r="L887" s="103"/>
      <c r="M887" s="249"/>
      <c r="N887" s="91" t="e">
        <f>M887*VLOOKUP($L887,#REF!,6,0)</f>
        <v>#REF!</v>
      </c>
      <c r="O887" s="90" t="e">
        <f t="shared" si="79"/>
        <v>#REF!</v>
      </c>
      <c r="P887" s="92" t="e">
        <f>VLOOKUP(L887,#REF!,3,0)</f>
        <v>#REF!</v>
      </c>
      <c r="Q887" s="93" t="e">
        <f t="shared" si="80"/>
        <v>#REF!</v>
      </c>
      <c r="R887" s="92" t="e">
        <f>VLOOKUP(L887,#REF!,4,0)</f>
        <v>#REF!</v>
      </c>
      <c r="S887" s="93" t="e">
        <f t="shared" si="81"/>
        <v>#REF!</v>
      </c>
      <c r="T887" s="93" t="e">
        <f t="shared" si="82"/>
        <v>#REF!</v>
      </c>
      <c r="U887" s="93" t="e">
        <f t="shared" si="83"/>
        <v>#REF!</v>
      </c>
      <c r="V887" s="93" t="e">
        <f t="shared" si="84"/>
        <v>#REF!</v>
      </c>
      <c r="W887" s="105"/>
      <c r="X887" s="243"/>
      <c r="Y887" s="105"/>
      <c r="Z887" s="243"/>
      <c r="AA887" s="105"/>
      <c r="AB887" s="243"/>
      <c r="AC887" s="243"/>
      <c r="AD887" s="105"/>
      <c r="AE887" s="105"/>
      <c r="AF887" s="106"/>
      <c r="AG887" s="107"/>
    </row>
    <row r="888" spans="1:33" s="40" customFormat="1" ht="17.25" customHeight="1">
      <c r="A888" s="257"/>
      <c r="B888" s="100"/>
      <c r="C888" s="152"/>
      <c r="D888" s="106"/>
      <c r="E888" s="235"/>
      <c r="F888" s="152"/>
      <c r="G888" s="152"/>
      <c r="H888" s="152"/>
      <c r="I888" s="152"/>
      <c r="J888" s="152"/>
      <c r="K888" s="257"/>
      <c r="L888" s="103"/>
      <c r="M888" s="249"/>
      <c r="N888" s="91" t="e">
        <f>M888*VLOOKUP($L888,#REF!,6,0)</f>
        <v>#REF!</v>
      </c>
      <c r="O888" s="90" t="e">
        <f t="shared" si="79"/>
        <v>#REF!</v>
      </c>
      <c r="P888" s="92" t="e">
        <f>VLOOKUP(L888,#REF!,3,0)</f>
        <v>#REF!</v>
      </c>
      <c r="Q888" s="93" t="e">
        <f t="shared" si="80"/>
        <v>#REF!</v>
      </c>
      <c r="R888" s="92" t="e">
        <f>VLOOKUP(L888,#REF!,4,0)</f>
        <v>#REF!</v>
      </c>
      <c r="S888" s="93" t="e">
        <f t="shared" si="81"/>
        <v>#REF!</v>
      </c>
      <c r="T888" s="93" t="e">
        <f t="shared" si="82"/>
        <v>#REF!</v>
      </c>
      <c r="U888" s="93" t="e">
        <f t="shared" si="83"/>
        <v>#REF!</v>
      </c>
      <c r="V888" s="93" t="e">
        <f t="shared" si="84"/>
        <v>#REF!</v>
      </c>
      <c r="W888" s="105"/>
      <c r="X888" s="243"/>
      <c r="Y888" s="105"/>
      <c r="Z888" s="243"/>
      <c r="AA888" s="105"/>
      <c r="AB888" s="243"/>
      <c r="AC888" s="243"/>
      <c r="AD888" s="105"/>
      <c r="AE888" s="105"/>
      <c r="AF888" s="106"/>
      <c r="AG888" s="107"/>
    </row>
    <row r="889" spans="1:33" s="40" customFormat="1" ht="17.25" customHeight="1">
      <c r="A889" s="257"/>
      <c r="B889" s="100"/>
      <c r="C889" s="152"/>
      <c r="D889" s="106"/>
      <c r="E889" s="235"/>
      <c r="F889" s="152"/>
      <c r="G889" s="152"/>
      <c r="H889" s="152"/>
      <c r="I889" s="152"/>
      <c r="J889" s="152"/>
      <c r="K889" s="257"/>
      <c r="L889" s="103"/>
      <c r="M889" s="249"/>
      <c r="N889" s="91" t="e">
        <f>M889*VLOOKUP($L889,#REF!,6,0)</f>
        <v>#REF!</v>
      </c>
      <c r="O889" s="90" t="e">
        <f t="shared" si="79"/>
        <v>#REF!</v>
      </c>
      <c r="P889" s="92" t="e">
        <f>VLOOKUP(L889,#REF!,3,0)</f>
        <v>#REF!</v>
      </c>
      <c r="Q889" s="93" t="e">
        <f t="shared" si="80"/>
        <v>#REF!</v>
      </c>
      <c r="R889" s="92" t="e">
        <f>VLOOKUP(L889,#REF!,4,0)</f>
        <v>#REF!</v>
      </c>
      <c r="S889" s="93" t="e">
        <f t="shared" si="81"/>
        <v>#REF!</v>
      </c>
      <c r="T889" s="93" t="e">
        <f t="shared" si="82"/>
        <v>#REF!</v>
      </c>
      <c r="U889" s="93" t="e">
        <f t="shared" si="83"/>
        <v>#REF!</v>
      </c>
      <c r="V889" s="93" t="e">
        <f t="shared" si="84"/>
        <v>#REF!</v>
      </c>
      <c r="W889" s="105"/>
      <c r="X889" s="243"/>
      <c r="Y889" s="105"/>
      <c r="Z889" s="243"/>
      <c r="AA889" s="105"/>
      <c r="AB889" s="243"/>
      <c r="AC889" s="243"/>
      <c r="AD889" s="105"/>
      <c r="AE889" s="105"/>
      <c r="AF889" s="106"/>
      <c r="AG889" s="107"/>
    </row>
    <row r="890" spans="1:33" s="40" customFormat="1" ht="17.25" customHeight="1">
      <c r="A890" s="257"/>
      <c r="B890" s="100"/>
      <c r="C890" s="152"/>
      <c r="D890" s="106"/>
      <c r="E890" s="235"/>
      <c r="F890" s="152"/>
      <c r="G890" s="152"/>
      <c r="H890" s="152"/>
      <c r="I890" s="152"/>
      <c r="J890" s="152"/>
      <c r="K890" s="257"/>
      <c r="L890" s="103"/>
      <c r="M890" s="249"/>
      <c r="N890" s="91" t="e">
        <f>M890*VLOOKUP($L890,#REF!,6,0)</f>
        <v>#REF!</v>
      </c>
      <c r="O890" s="90" t="e">
        <f t="shared" si="79"/>
        <v>#REF!</v>
      </c>
      <c r="P890" s="92" t="e">
        <f>VLOOKUP(L890,#REF!,3,0)</f>
        <v>#REF!</v>
      </c>
      <c r="Q890" s="93" t="e">
        <f t="shared" si="80"/>
        <v>#REF!</v>
      </c>
      <c r="R890" s="92" t="e">
        <f>VLOOKUP(L890,#REF!,4,0)</f>
        <v>#REF!</v>
      </c>
      <c r="S890" s="93" t="e">
        <f t="shared" si="81"/>
        <v>#REF!</v>
      </c>
      <c r="T890" s="93" t="e">
        <f t="shared" si="82"/>
        <v>#REF!</v>
      </c>
      <c r="U890" s="93" t="e">
        <f t="shared" si="83"/>
        <v>#REF!</v>
      </c>
      <c r="V890" s="93" t="e">
        <f t="shared" si="84"/>
        <v>#REF!</v>
      </c>
      <c r="W890" s="105"/>
      <c r="X890" s="243"/>
      <c r="Y890" s="105"/>
      <c r="Z890" s="243"/>
      <c r="AA890" s="105"/>
      <c r="AB890" s="243"/>
      <c r="AC890" s="243"/>
      <c r="AD890" s="105"/>
      <c r="AE890" s="105"/>
      <c r="AF890" s="106"/>
      <c r="AG890" s="107"/>
    </row>
    <row r="891" spans="1:33" s="40" customFormat="1" ht="17.25" customHeight="1">
      <c r="A891" s="257"/>
      <c r="B891" s="100"/>
      <c r="C891" s="152"/>
      <c r="D891" s="106"/>
      <c r="E891" s="235"/>
      <c r="F891" s="152"/>
      <c r="G891" s="152"/>
      <c r="H891" s="152"/>
      <c r="I891" s="152"/>
      <c r="J891" s="152"/>
      <c r="K891" s="257"/>
      <c r="L891" s="103"/>
      <c r="M891" s="249"/>
      <c r="N891" s="91" t="e">
        <f>M891*VLOOKUP($L891,#REF!,6,0)</f>
        <v>#REF!</v>
      </c>
      <c r="O891" s="90" t="e">
        <f t="shared" si="79"/>
        <v>#REF!</v>
      </c>
      <c r="P891" s="92" t="e">
        <f>VLOOKUP(L891,#REF!,3,0)</f>
        <v>#REF!</v>
      </c>
      <c r="Q891" s="93" t="e">
        <f t="shared" si="80"/>
        <v>#REF!</v>
      </c>
      <c r="R891" s="92" t="e">
        <f>VLOOKUP(L891,#REF!,4,0)</f>
        <v>#REF!</v>
      </c>
      <c r="S891" s="93" t="e">
        <f t="shared" si="81"/>
        <v>#REF!</v>
      </c>
      <c r="T891" s="93" t="e">
        <f t="shared" si="82"/>
        <v>#REF!</v>
      </c>
      <c r="U891" s="93" t="e">
        <f t="shared" si="83"/>
        <v>#REF!</v>
      </c>
      <c r="V891" s="93" t="e">
        <f t="shared" si="84"/>
        <v>#REF!</v>
      </c>
      <c r="W891" s="105"/>
      <c r="X891" s="243"/>
      <c r="Y891" s="105"/>
      <c r="Z891" s="243"/>
      <c r="AA891" s="105"/>
      <c r="AB891" s="243"/>
      <c r="AC891" s="243"/>
      <c r="AD891" s="105"/>
      <c r="AE891" s="105"/>
      <c r="AF891" s="106"/>
      <c r="AG891" s="107"/>
    </row>
    <row r="892" spans="1:33" s="40" customFormat="1" ht="17.25" customHeight="1">
      <c r="A892" s="257"/>
      <c r="B892" s="100"/>
      <c r="C892" s="152"/>
      <c r="D892" s="106"/>
      <c r="E892" s="235"/>
      <c r="F892" s="152"/>
      <c r="G892" s="152"/>
      <c r="H892" s="152"/>
      <c r="I892" s="152"/>
      <c r="J892" s="152"/>
      <c r="K892" s="257"/>
      <c r="L892" s="103"/>
      <c r="M892" s="249"/>
      <c r="N892" s="91" t="e">
        <f>M892*VLOOKUP($L892,#REF!,6,0)</f>
        <v>#REF!</v>
      </c>
      <c r="O892" s="90" t="e">
        <f t="shared" si="79"/>
        <v>#REF!</v>
      </c>
      <c r="P892" s="92" t="e">
        <f>VLOOKUP(L892,#REF!,3,0)</f>
        <v>#REF!</v>
      </c>
      <c r="Q892" s="93" t="e">
        <f t="shared" si="80"/>
        <v>#REF!</v>
      </c>
      <c r="R892" s="92" t="e">
        <f>VLOOKUP(L892,#REF!,4,0)</f>
        <v>#REF!</v>
      </c>
      <c r="S892" s="93" t="e">
        <f t="shared" si="81"/>
        <v>#REF!</v>
      </c>
      <c r="T892" s="93" t="e">
        <f t="shared" si="82"/>
        <v>#REF!</v>
      </c>
      <c r="U892" s="93" t="e">
        <f t="shared" si="83"/>
        <v>#REF!</v>
      </c>
      <c r="V892" s="93" t="e">
        <f t="shared" si="84"/>
        <v>#REF!</v>
      </c>
      <c r="W892" s="105"/>
      <c r="X892" s="243"/>
      <c r="Y892" s="105"/>
      <c r="Z892" s="243"/>
      <c r="AA892" s="105"/>
      <c r="AB892" s="243"/>
      <c r="AC892" s="243"/>
      <c r="AD892" s="105"/>
      <c r="AE892" s="105"/>
      <c r="AF892" s="106"/>
      <c r="AG892" s="107"/>
    </row>
    <row r="893" spans="1:33" s="40" customFormat="1" ht="17.25" customHeight="1">
      <c r="A893" s="257"/>
      <c r="B893" s="100"/>
      <c r="C893" s="152"/>
      <c r="D893" s="106"/>
      <c r="E893" s="235"/>
      <c r="F893" s="152"/>
      <c r="G893" s="152"/>
      <c r="H893" s="152"/>
      <c r="I893" s="152"/>
      <c r="J893" s="152"/>
      <c r="K893" s="257"/>
      <c r="L893" s="103"/>
      <c r="M893" s="249"/>
      <c r="N893" s="91" t="e">
        <f>M893*VLOOKUP($L893,#REF!,6,0)</f>
        <v>#REF!</v>
      </c>
      <c r="O893" s="90" t="e">
        <f t="shared" si="79"/>
        <v>#REF!</v>
      </c>
      <c r="P893" s="92" t="e">
        <f>VLOOKUP(L893,#REF!,3,0)</f>
        <v>#REF!</v>
      </c>
      <c r="Q893" s="93" t="e">
        <f t="shared" si="80"/>
        <v>#REF!</v>
      </c>
      <c r="R893" s="92" t="e">
        <f>VLOOKUP(L893,#REF!,4,0)</f>
        <v>#REF!</v>
      </c>
      <c r="S893" s="93" t="e">
        <f t="shared" si="81"/>
        <v>#REF!</v>
      </c>
      <c r="T893" s="93" t="e">
        <f t="shared" si="82"/>
        <v>#REF!</v>
      </c>
      <c r="U893" s="93" t="e">
        <f t="shared" si="83"/>
        <v>#REF!</v>
      </c>
      <c r="V893" s="93" t="e">
        <f t="shared" si="84"/>
        <v>#REF!</v>
      </c>
      <c r="W893" s="105"/>
      <c r="X893" s="243"/>
      <c r="Y893" s="105"/>
      <c r="Z893" s="243"/>
      <c r="AA893" s="105"/>
      <c r="AB893" s="243"/>
      <c r="AC893" s="243"/>
      <c r="AD893" s="105"/>
      <c r="AE893" s="105"/>
      <c r="AF893" s="106"/>
      <c r="AG893" s="107"/>
    </row>
    <row r="894" spans="1:33" s="40" customFormat="1" ht="17.25" customHeight="1">
      <c r="A894" s="257"/>
      <c r="B894" s="100"/>
      <c r="C894" s="152"/>
      <c r="D894" s="106"/>
      <c r="E894" s="235"/>
      <c r="F894" s="152"/>
      <c r="G894" s="152"/>
      <c r="H894" s="152"/>
      <c r="I894" s="152"/>
      <c r="J894" s="152"/>
      <c r="K894" s="257"/>
      <c r="L894" s="103"/>
      <c r="M894" s="249"/>
      <c r="N894" s="91" t="e">
        <f>M894*VLOOKUP($L894,#REF!,6,0)</f>
        <v>#REF!</v>
      </c>
      <c r="O894" s="90" t="e">
        <f t="shared" si="79"/>
        <v>#REF!</v>
      </c>
      <c r="P894" s="92" t="e">
        <f>VLOOKUP(L894,#REF!,3,0)</f>
        <v>#REF!</v>
      </c>
      <c r="Q894" s="93" t="e">
        <f t="shared" si="80"/>
        <v>#REF!</v>
      </c>
      <c r="R894" s="92" t="e">
        <f>VLOOKUP(L894,#REF!,4,0)</f>
        <v>#REF!</v>
      </c>
      <c r="S894" s="93" t="e">
        <f t="shared" si="81"/>
        <v>#REF!</v>
      </c>
      <c r="T894" s="93" t="e">
        <f t="shared" si="82"/>
        <v>#REF!</v>
      </c>
      <c r="U894" s="93" t="e">
        <f t="shared" si="83"/>
        <v>#REF!</v>
      </c>
      <c r="V894" s="93" t="e">
        <f t="shared" si="84"/>
        <v>#REF!</v>
      </c>
      <c r="W894" s="105"/>
      <c r="X894" s="243"/>
      <c r="Y894" s="105"/>
      <c r="Z894" s="243"/>
      <c r="AA894" s="105"/>
      <c r="AB894" s="243"/>
      <c r="AC894" s="243"/>
      <c r="AD894" s="105"/>
      <c r="AE894" s="105"/>
      <c r="AF894" s="106"/>
      <c r="AG894" s="107"/>
    </row>
    <row r="895" spans="1:33" s="40" customFormat="1" ht="17.25" customHeight="1">
      <c r="A895" s="257"/>
      <c r="B895" s="100"/>
      <c r="C895" s="152"/>
      <c r="D895" s="106"/>
      <c r="E895" s="235"/>
      <c r="F895" s="152"/>
      <c r="G895" s="152"/>
      <c r="H895" s="152"/>
      <c r="I895" s="152"/>
      <c r="J895" s="152"/>
      <c r="K895" s="257"/>
      <c r="L895" s="103"/>
      <c r="M895" s="249"/>
      <c r="N895" s="91" t="e">
        <f>M895*VLOOKUP($L895,#REF!,6,0)</f>
        <v>#REF!</v>
      </c>
      <c r="O895" s="90" t="e">
        <f t="shared" si="79"/>
        <v>#REF!</v>
      </c>
      <c r="P895" s="92" t="e">
        <f>VLOOKUP(L895,#REF!,3,0)</f>
        <v>#REF!</v>
      </c>
      <c r="Q895" s="93" t="e">
        <f t="shared" si="80"/>
        <v>#REF!</v>
      </c>
      <c r="R895" s="92" t="e">
        <f>VLOOKUP(L895,#REF!,4,0)</f>
        <v>#REF!</v>
      </c>
      <c r="S895" s="93" t="e">
        <f t="shared" si="81"/>
        <v>#REF!</v>
      </c>
      <c r="T895" s="93" t="e">
        <f t="shared" si="82"/>
        <v>#REF!</v>
      </c>
      <c r="U895" s="93" t="e">
        <f t="shared" si="83"/>
        <v>#REF!</v>
      </c>
      <c r="V895" s="93" t="e">
        <f t="shared" si="84"/>
        <v>#REF!</v>
      </c>
      <c r="W895" s="105"/>
      <c r="X895" s="243"/>
      <c r="Y895" s="105"/>
      <c r="Z895" s="243"/>
      <c r="AA895" s="105"/>
      <c r="AB895" s="243"/>
      <c r="AC895" s="243"/>
      <c r="AD895" s="105"/>
      <c r="AE895" s="105"/>
      <c r="AF895" s="106"/>
      <c r="AG895" s="107"/>
    </row>
    <row r="896" spans="1:33" s="40" customFormat="1" ht="17.25" customHeight="1">
      <c r="A896" s="257"/>
      <c r="B896" s="100"/>
      <c r="C896" s="152"/>
      <c r="D896" s="106"/>
      <c r="E896" s="235"/>
      <c r="F896" s="152"/>
      <c r="G896" s="152"/>
      <c r="H896" s="152"/>
      <c r="I896" s="152"/>
      <c r="J896" s="152"/>
      <c r="K896" s="257"/>
      <c r="L896" s="103"/>
      <c r="M896" s="249"/>
      <c r="N896" s="91" t="e">
        <f>M896*VLOOKUP($L896,#REF!,6,0)</f>
        <v>#REF!</v>
      </c>
      <c r="O896" s="90" t="e">
        <f t="shared" si="79"/>
        <v>#REF!</v>
      </c>
      <c r="P896" s="92" t="e">
        <f>VLOOKUP(L896,#REF!,3,0)</f>
        <v>#REF!</v>
      </c>
      <c r="Q896" s="93" t="e">
        <f t="shared" si="80"/>
        <v>#REF!</v>
      </c>
      <c r="R896" s="92" t="e">
        <f>VLOOKUP(L896,#REF!,4,0)</f>
        <v>#REF!</v>
      </c>
      <c r="S896" s="93" t="e">
        <f t="shared" si="81"/>
        <v>#REF!</v>
      </c>
      <c r="T896" s="93" t="e">
        <f t="shared" si="82"/>
        <v>#REF!</v>
      </c>
      <c r="U896" s="93" t="e">
        <f t="shared" si="83"/>
        <v>#REF!</v>
      </c>
      <c r="V896" s="93" t="e">
        <f t="shared" si="84"/>
        <v>#REF!</v>
      </c>
      <c r="W896" s="105"/>
      <c r="X896" s="243"/>
      <c r="Y896" s="105"/>
      <c r="Z896" s="243"/>
      <c r="AA896" s="105"/>
      <c r="AB896" s="243"/>
      <c r="AC896" s="243"/>
      <c r="AD896" s="105"/>
      <c r="AE896" s="105"/>
      <c r="AF896" s="106"/>
      <c r="AG896" s="107"/>
    </row>
    <row r="897" spans="1:33" s="40" customFormat="1" ht="17.25" customHeight="1">
      <c r="A897" s="257"/>
      <c r="B897" s="100"/>
      <c r="C897" s="152"/>
      <c r="D897" s="106"/>
      <c r="E897" s="235"/>
      <c r="F897" s="152"/>
      <c r="G897" s="152"/>
      <c r="H897" s="152"/>
      <c r="I897" s="152"/>
      <c r="J897" s="152"/>
      <c r="K897" s="257"/>
      <c r="L897" s="103"/>
      <c r="M897" s="249"/>
      <c r="N897" s="91" t="e">
        <f>M897*VLOOKUP($L897,#REF!,6,0)</f>
        <v>#REF!</v>
      </c>
      <c r="O897" s="90" t="e">
        <f t="shared" si="79"/>
        <v>#REF!</v>
      </c>
      <c r="P897" s="92" t="e">
        <f>VLOOKUP(L897,#REF!,3,0)</f>
        <v>#REF!</v>
      </c>
      <c r="Q897" s="93" t="e">
        <f t="shared" si="80"/>
        <v>#REF!</v>
      </c>
      <c r="R897" s="92" t="e">
        <f>VLOOKUP(L897,#REF!,4,0)</f>
        <v>#REF!</v>
      </c>
      <c r="S897" s="93" t="e">
        <f t="shared" si="81"/>
        <v>#REF!</v>
      </c>
      <c r="T897" s="93" t="e">
        <f t="shared" si="82"/>
        <v>#REF!</v>
      </c>
      <c r="U897" s="93" t="e">
        <f t="shared" si="83"/>
        <v>#REF!</v>
      </c>
      <c r="V897" s="93" t="e">
        <f t="shared" si="84"/>
        <v>#REF!</v>
      </c>
      <c r="W897" s="105"/>
      <c r="X897" s="243"/>
      <c r="Y897" s="105"/>
      <c r="Z897" s="243"/>
      <c r="AA897" s="105"/>
      <c r="AB897" s="243"/>
      <c r="AC897" s="243"/>
      <c r="AD897" s="105"/>
      <c r="AE897" s="105"/>
      <c r="AF897" s="106"/>
      <c r="AG897" s="107"/>
    </row>
    <row r="898" spans="1:33" s="40" customFormat="1" ht="17.25" customHeight="1">
      <c r="A898" s="257"/>
      <c r="B898" s="100"/>
      <c r="C898" s="152"/>
      <c r="D898" s="106"/>
      <c r="E898" s="235"/>
      <c r="F898" s="152"/>
      <c r="G898" s="152"/>
      <c r="H898" s="152"/>
      <c r="I898" s="152"/>
      <c r="J898" s="152"/>
      <c r="K898" s="257"/>
      <c r="L898" s="103"/>
      <c r="M898" s="249"/>
      <c r="N898" s="91" t="e">
        <f>M898*VLOOKUP($L898,#REF!,6,0)</f>
        <v>#REF!</v>
      </c>
      <c r="O898" s="90" t="e">
        <f t="shared" si="79"/>
        <v>#REF!</v>
      </c>
      <c r="P898" s="92" t="e">
        <f>VLOOKUP(L898,#REF!,3,0)</f>
        <v>#REF!</v>
      </c>
      <c r="Q898" s="93" t="e">
        <f t="shared" si="80"/>
        <v>#REF!</v>
      </c>
      <c r="R898" s="92" t="e">
        <f>VLOOKUP(L898,#REF!,4,0)</f>
        <v>#REF!</v>
      </c>
      <c r="S898" s="93" t="e">
        <f t="shared" si="81"/>
        <v>#REF!</v>
      </c>
      <c r="T898" s="93" t="e">
        <f t="shared" si="82"/>
        <v>#REF!</v>
      </c>
      <c r="U898" s="93" t="e">
        <f t="shared" si="83"/>
        <v>#REF!</v>
      </c>
      <c r="V898" s="93" t="e">
        <f t="shared" si="84"/>
        <v>#REF!</v>
      </c>
      <c r="W898" s="105"/>
      <c r="X898" s="243"/>
      <c r="Y898" s="105"/>
      <c r="Z898" s="243"/>
      <c r="AA898" s="105"/>
      <c r="AB898" s="243"/>
      <c r="AC898" s="243"/>
      <c r="AD898" s="105"/>
      <c r="AE898" s="105"/>
      <c r="AF898" s="106"/>
      <c r="AG898" s="107"/>
    </row>
    <row r="899" spans="1:33" s="40" customFormat="1" ht="17.25" customHeight="1">
      <c r="A899" s="257"/>
      <c r="B899" s="100"/>
      <c r="C899" s="152"/>
      <c r="D899" s="106"/>
      <c r="E899" s="235"/>
      <c r="F899" s="152"/>
      <c r="G899" s="152"/>
      <c r="H899" s="152"/>
      <c r="I899" s="152"/>
      <c r="J899" s="152"/>
      <c r="K899" s="257"/>
      <c r="L899" s="103"/>
      <c r="M899" s="249"/>
      <c r="N899" s="91" t="e">
        <f>M899*VLOOKUP($L899,#REF!,6,0)</f>
        <v>#REF!</v>
      </c>
      <c r="O899" s="90" t="e">
        <f t="shared" si="79"/>
        <v>#REF!</v>
      </c>
      <c r="P899" s="92" t="e">
        <f>VLOOKUP(L899,#REF!,3,0)</f>
        <v>#REF!</v>
      </c>
      <c r="Q899" s="93" t="e">
        <f t="shared" si="80"/>
        <v>#REF!</v>
      </c>
      <c r="R899" s="92" t="e">
        <f>VLOOKUP(L899,#REF!,4,0)</f>
        <v>#REF!</v>
      </c>
      <c r="S899" s="93" t="e">
        <f t="shared" si="81"/>
        <v>#REF!</v>
      </c>
      <c r="T899" s="93" t="e">
        <f t="shared" si="82"/>
        <v>#REF!</v>
      </c>
      <c r="U899" s="93" t="e">
        <f t="shared" si="83"/>
        <v>#REF!</v>
      </c>
      <c r="V899" s="93" t="e">
        <f t="shared" si="84"/>
        <v>#REF!</v>
      </c>
      <c r="W899" s="105"/>
      <c r="X899" s="243"/>
      <c r="Y899" s="105"/>
      <c r="Z899" s="243"/>
      <c r="AA899" s="105"/>
      <c r="AB899" s="243"/>
      <c r="AC899" s="243"/>
      <c r="AD899" s="105"/>
      <c r="AE899" s="105"/>
      <c r="AF899" s="106"/>
      <c r="AG899" s="107"/>
    </row>
    <row r="900" spans="1:33" s="40" customFormat="1" ht="17.25" customHeight="1">
      <c r="A900" s="257"/>
      <c r="B900" s="100"/>
      <c r="C900" s="152"/>
      <c r="D900" s="106"/>
      <c r="E900" s="235"/>
      <c r="F900" s="152"/>
      <c r="G900" s="152"/>
      <c r="H900" s="152"/>
      <c r="I900" s="152"/>
      <c r="J900" s="152"/>
      <c r="K900" s="257"/>
      <c r="L900" s="103"/>
      <c r="M900" s="249"/>
      <c r="N900" s="91" t="e">
        <f>M900*VLOOKUP($L900,#REF!,6,0)</f>
        <v>#REF!</v>
      </c>
      <c r="O900" s="90" t="e">
        <f t="shared" si="79"/>
        <v>#REF!</v>
      </c>
      <c r="P900" s="92" t="e">
        <f>VLOOKUP(L900,#REF!,3,0)</f>
        <v>#REF!</v>
      </c>
      <c r="Q900" s="93" t="e">
        <f t="shared" si="80"/>
        <v>#REF!</v>
      </c>
      <c r="R900" s="92" t="e">
        <f>VLOOKUP(L900,#REF!,4,0)</f>
        <v>#REF!</v>
      </c>
      <c r="S900" s="93" t="e">
        <f t="shared" si="81"/>
        <v>#REF!</v>
      </c>
      <c r="T900" s="93" t="e">
        <f t="shared" si="82"/>
        <v>#REF!</v>
      </c>
      <c r="U900" s="93" t="e">
        <f t="shared" si="83"/>
        <v>#REF!</v>
      </c>
      <c r="V900" s="93" t="e">
        <f t="shared" si="84"/>
        <v>#REF!</v>
      </c>
      <c r="W900" s="105"/>
      <c r="X900" s="243"/>
      <c r="Y900" s="105"/>
      <c r="Z900" s="243"/>
      <c r="AA900" s="105"/>
      <c r="AB900" s="243"/>
      <c r="AC900" s="243"/>
      <c r="AD900" s="105"/>
      <c r="AE900" s="105"/>
      <c r="AF900" s="106"/>
      <c r="AG900" s="107"/>
    </row>
    <row r="901" spans="1:33" s="40" customFormat="1" ht="17.25" customHeight="1">
      <c r="A901" s="257"/>
      <c r="B901" s="100"/>
      <c r="C901" s="152"/>
      <c r="D901" s="106"/>
      <c r="E901" s="235"/>
      <c r="F901" s="152"/>
      <c r="G901" s="152"/>
      <c r="H901" s="152"/>
      <c r="I901" s="152"/>
      <c r="J901" s="152"/>
      <c r="K901" s="257"/>
      <c r="L901" s="103"/>
      <c r="M901" s="249"/>
      <c r="N901" s="91" t="e">
        <f>M901*VLOOKUP($L901,#REF!,6,0)</f>
        <v>#REF!</v>
      </c>
      <c r="O901" s="90" t="e">
        <f t="shared" si="79"/>
        <v>#REF!</v>
      </c>
      <c r="P901" s="92" t="e">
        <f>VLOOKUP(L901,#REF!,3,0)</f>
        <v>#REF!</v>
      </c>
      <c r="Q901" s="93" t="e">
        <f t="shared" si="80"/>
        <v>#REF!</v>
      </c>
      <c r="R901" s="92" t="e">
        <f>VLOOKUP(L901,#REF!,4,0)</f>
        <v>#REF!</v>
      </c>
      <c r="S901" s="93" t="e">
        <f t="shared" si="81"/>
        <v>#REF!</v>
      </c>
      <c r="T901" s="93" t="e">
        <f t="shared" si="82"/>
        <v>#REF!</v>
      </c>
      <c r="U901" s="93" t="e">
        <f t="shared" si="83"/>
        <v>#REF!</v>
      </c>
      <c r="V901" s="93" t="e">
        <f t="shared" si="84"/>
        <v>#REF!</v>
      </c>
      <c r="W901" s="105"/>
      <c r="X901" s="243"/>
      <c r="Y901" s="105"/>
      <c r="Z901" s="243"/>
      <c r="AA901" s="105"/>
      <c r="AB901" s="243"/>
      <c r="AC901" s="243"/>
      <c r="AD901" s="105"/>
      <c r="AE901" s="105"/>
      <c r="AF901" s="106"/>
      <c r="AG901" s="107"/>
    </row>
    <row r="902" spans="1:33" s="40" customFormat="1" ht="17.25" customHeight="1">
      <c r="A902" s="257"/>
      <c r="B902" s="100"/>
      <c r="C902" s="152"/>
      <c r="D902" s="106"/>
      <c r="E902" s="235"/>
      <c r="F902" s="152"/>
      <c r="G902" s="152"/>
      <c r="H902" s="152"/>
      <c r="I902" s="152"/>
      <c r="J902" s="152"/>
      <c r="K902" s="257"/>
      <c r="L902" s="103"/>
      <c r="M902" s="249"/>
      <c r="N902" s="91" t="e">
        <f>M902*VLOOKUP($L902,#REF!,6,0)</f>
        <v>#REF!</v>
      </c>
      <c r="O902" s="90" t="e">
        <f t="shared" si="79"/>
        <v>#REF!</v>
      </c>
      <c r="P902" s="92" t="e">
        <f>VLOOKUP(L902,#REF!,3,0)</f>
        <v>#REF!</v>
      </c>
      <c r="Q902" s="93" t="e">
        <f t="shared" si="80"/>
        <v>#REF!</v>
      </c>
      <c r="R902" s="92" t="e">
        <f>VLOOKUP(L902,#REF!,4,0)</f>
        <v>#REF!</v>
      </c>
      <c r="S902" s="93" t="e">
        <f t="shared" si="81"/>
        <v>#REF!</v>
      </c>
      <c r="T902" s="93" t="e">
        <f t="shared" si="82"/>
        <v>#REF!</v>
      </c>
      <c r="U902" s="93" t="e">
        <f t="shared" si="83"/>
        <v>#REF!</v>
      </c>
      <c r="V902" s="93" t="e">
        <f t="shared" si="84"/>
        <v>#REF!</v>
      </c>
      <c r="W902" s="105"/>
      <c r="X902" s="243"/>
      <c r="Y902" s="105"/>
      <c r="Z902" s="243"/>
      <c r="AA902" s="105"/>
      <c r="AB902" s="243"/>
      <c r="AC902" s="243"/>
      <c r="AD902" s="105"/>
      <c r="AE902" s="105"/>
      <c r="AF902" s="106"/>
      <c r="AG902" s="107"/>
    </row>
    <row r="903" spans="1:33" s="40" customFormat="1" ht="17.25" customHeight="1">
      <c r="A903" s="257"/>
      <c r="B903" s="100"/>
      <c r="C903" s="152"/>
      <c r="D903" s="106"/>
      <c r="E903" s="235"/>
      <c r="F903" s="152"/>
      <c r="G903" s="152"/>
      <c r="H903" s="152"/>
      <c r="I903" s="152"/>
      <c r="J903" s="152"/>
      <c r="K903" s="257"/>
      <c r="L903" s="103"/>
      <c r="M903" s="249"/>
      <c r="N903" s="91" t="e">
        <f>M903*VLOOKUP($L903,#REF!,6,0)</f>
        <v>#REF!</v>
      </c>
      <c r="O903" s="90" t="e">
        <f t="shared" ref="O903:O966" si="85">M903+N903</f>
        <v>#REF!</v>
      </c>
      <c r="P903" s="92" t="e">
        <f>VLOOKUP(L903,#REF!,3,0)</f>
        <v>#REF!</v>
      </c>
      <c r="Q903" s="93" t="e">
        <f t="shared" ref="Q903:Q966" si="86">ROUND(P903*M903,0)</f>
        <v>#REF!</v>
      </c>
      <c r="R903" s="92" t="e">
        <f>VLOOKUP(L903,#REF!,4,0)</f>
        <v>#REF!</v>
      </c>
      <c r="S903" s="93" t="e">
        <f t="shared" ref="S903:S966" si="87">ROUND(R903*M903,0)</f>
        <v>#REF!</v>
      </c>
      <c r="T903" s="93" t="e">
        <f t="shared" ref="T903:T966" si="88">ROUND(Q903*5%,0)</f>
        <v>#REF!</v>
      </c>
      <c r="U903" s="93" t="e">
        <f t="shared" ref="U903:U966" si="89">ROUND(S903*10%,0)</f>
        <v>#REF!</v>
      </c>
      <c r="V903" s="93" t="e">
        <f t="shared" ref="V903:V966" si="90">O903-Q903-S903+T903+U903</f>
        <v>#REF!</v>
      </c>
      <c r="W903" s="105"/>
      <c r="X903" s="243"/>
      <c r="Y903" s="105"/>
      <c r="Z903" s="243"/>
      <c r="AA903" s="105"/>
      <c r="AB903" s="243"/>
      <c r="AC903" s="243"/>
      <c r="AD903" s="105"/>
      <c r="AE903" s="105"/>
      <c r="AF903" s="106"/>
      <c r="AG903" s="107"/>
    </row>
    <row r="904" spans="1:33" s="40" customFormat="1" ht="17.25" customHeight="1">
      <c r="A904" s="257"/>
      <c r="B904" s="100"/>
      <c r="C904" s="152"/>
      <c r="D904" s="106"/>
      <c r="E904" s="235"/>
      <c r="F904" s="152"/>
      <c r="G904" s="152"/>
      <c r="H904" s="152"/>
      <c r="I904" s="152"/>
      <c r="J904" s="152"/>
      <c r="K904" s="257"/>
      <c r="L904" s="103"/>
      <c r="M904" s="249"/>
      <c r="N904" s="91" t="e">
        <f>M904*VLOOKUP($L904,#REF!,6,0)</f>
        <v>#REF!</v>
      </c>
      <c r="O904" s="90" t="e">
        <f t="shared" si="85"/>
        <v>#REF!</v>
      </c>
      <c r="P904" s="92" t="e">
        <f>VLOOKUP(L904,#REF!,3,0)</f>
        <v>#REF!</v>
      </c>
      <c r="Q904" s="93" t="e">
        <f t="shared" si="86"/>
        <v>#REF!</v>
      </c>
      <c r="R904" s="92" t="e">
        <f>VLOOKUP(L904,#REF!,4,0)</f>
        <v>#REF!</v>
      </c>
      <c r="S904" s="93" t="e">
        <f t="shared" si="87"/>
        <v>#REF!</v>
      </c>
      <c r="T904" s="93" t="e">
        <f t="shared" si="88"/>
        <v>#REF!</v>
      </c>
      <c r="U904" s="93" t="e">
        <f t="shared" si="89"/>
        <v>#REF!</v>
      </c>
      <c r="V904" s="93" t="e">
        <f t="shared" si="90"/>
        <v>#REF!</v>
      </c>
      <c r="W904" s="105"/>
      <c r="X904" s="243"/>
      <c r="Y904" s="105"/>
      <c r="Z904" s="243"/>
      <c r="AA904" s="105"/>
      <c r="AB904" s="243"/>
      <c r="AC904" s="243"/>
      <c r="AD904" s="105"/>
      <c r="AE904" s="105"/>
      <c r="AF904" s="106"/>
      <c r="AG904" s="107"/>
    </row>
    <row r="905" spans="1:33" s="40" customFormat="1" ht="17.25" customHeight="1">
      <c r="A905" s="257"/>
      <c r="B905" s="100"/>
      <c r="C905" s="152"/>
      <c r="D905" s="106"/>
      <c r="E905" s="235"/>
      <c r="F905" s="152"/>
      <c r="G905" s="152"/>
      <c r="H905" s="152"/>
      <c r="I905" s="152"/>
      <c r="J905" s="152"/>
      <c r="K905" s="257"/>
      <c r="L905" s="103"/>
      <c r="M905" s="249"/>
      <c r="N905" s="91" t="e">
        <f>M905*VLOOKUP($L905,#REF!,6,0)</f>
        <v>#REF!</v>
      </c>
      <c r="O905" s="90" t="e">
        <f t="shared" si="85"/>
        <v>#REF!</v>
      </c>
      <c r="P905" s="92" t="e">
        <f>VLOOKUP(L905,#REF!,3,0)</f>
        <v>#REF!</v>
      </c>
      <c r="Q905" s="93" t="e">
        <f t="shared" si="86"/>
        <v>#REF!</v>
      </c>
      <c r="R905" s="92" t="e">
        <f>VLOOKUP(L905,#REF!,4,0)</f>
        <v>#REF!</v>
      </c>
      <c r="S905" s="93" t="e">
        <f t="shared" si="87"/>
        <v>#REF!</v>
      </c>
      <c r="T905" s="93" t="e">
        <f t="shared" si="88"/>
        <v>#REF!</v>
      </c>
      <c r="U905" s="93" t="e">
        <f t="shared" si="89"/>
        <v>#REF!</v>
      </c>
      <c r="V905" s="93" t="e">
        <f t="shared" si="90"/>
        <v>#REF!</v>
      </c>
      <c r="W905" s="105"/>
      <c r="X905" s="243"/>
      <c r="Y905" s="105"/>
      <c r="Z905" s="243"/>
      <c r="AA905" s="105"/>
      <c r="AB905" s="243"/>
      <c r="AC905" s="243"/>
      <c r="AD905" s="105"/>
      <c r="AE905" s="105"/>
      <c r="AF905" s="106"/>
      <c r="AG905" s="107"/>
    </row>
    <row r="906" spans="1:33" s="40" customFormat="1" ht="17.25" customHeight="1">
      <c r="A906" s="257"/>
      <c r="B906" s="100"/>
      <c r="C906" s="152"/>
      <c r="D906" s="106"/>
      <c r="E906" s="235"/>
      <c r="F906" s="152"/>
      <c r="G906" s="152"/>
      <c r="H906" s="152"/>
      <c r="I906" s="152"/>
      <c r="J906" s="152"/>
      <c r="K906" s="257"/>
      <c r="L906" s="103"/>
      <c r="M906" s="249"/>
      <c r="N906" s="91" t="e">
        <f>M906*VLOOKUP($L906,#REF!,6,0)</f>
        <v>#REF!</v>
      </c>
      <c r="O906" s="90" t="e">
        <f t="shared" si="85"/>
        <v>#REF!</v>
      </c>
      <c r="P906" s="92" t="e">
        <f>VLOOKUP(L906,#REF!,3,0)</f>
        <v>#REF!</v>
      </c>
      <c r="Q906" s="93" t="e">
        <f t="shared" si="86"/>
        <v>#REF!</v>
      </c>
      <c r="R906" s="92" t="e">
        <f>VLOOKUP(L906,#REF!,4,0)</f>
        <v>#REF!</v>
      </c>
      <c r="S906" s="93" t="e">
        <f t="shared" si="87"/>
        <v>#REF!</v>
      </c>
      <c r="T906" s="93" t="e">
        <f t="shared" si="88"/>
        <v>#REF!</v>
      </c>
      <c r="U906" s="93" t="e">
        <f t="shared" si="89"/>
        <v>#REF!</v>
      </c>
      <c r="V906" s="93" t="e">
        <f t="shared" si="90"/>
        <v>#REF!</v>
      </c>
      <c r="W906" s="105"/>
      <c r="X906" s="243"/>
      <c r="Y906" s="105"/>
      <c r="Z906" s="243"/>
      <c r="AA906" s="105"/>
      <c r="AB906" s="243"/>
      <c r="AC906" s="243"/>
      <c r="AD906" s="105"/>
      <c r="AE906" s="105"/>
      <c r="AF906" s="106"/>
      <c r="AG906" s="107"/>
    </row>
    <row r="907" spans="1:33" s="40" customFormat="1" ht="17.25" customHeight="1">
      <c r="A907" s="257"/>
      <c r="B907" s="100"/>
      <c r="C907" s="152"/>
      <c r="D907" s="106"/>
      <c r="E907" s="235"/>
      <c r="F907" s="152"/>
      <c r="G907" s="152"/>
      <c r="H907" s="152"/>
      <c r="I907" s="152"/>
      <c r="J907" s="152"/>
      <c r="K907" s="257"/>
      <c r="L907" s="103"/>
      <c r="M907" s="249"/>
      <c r="N907" s="91" t="e">
        <f>M907*VLOOKUP($L907,#REF!,6,0)</f>
        <v>#REF!</v>
      </c>
      <c r="O907" s="90" t="e">
        <f t="shared" si="85"/>
        <v>#REF!</v>
      </c>
      <c r="P907" s="92" t="e">
        <f>VLOOKUP(L907,#REF!,3,0)</f>
        <v>#REF!</v>
      </c>
      <c r="Q907" s="93" t="e">
        <f t="shared" si="86"/>
        <v>#REF!</v>
      </c>
      <c r="R907" s="92" t="e">
        <f>VLOOKUP(L907,#REF!,4,0)</f>
        <v>#REF!</v>
      </c>
      <c r="S907" s="93" t="e">
        <f t="shared" si="87"/>
        <v>#REF!</v>
      </c>
      <c r="T907" s="93" t="e">
        <f t="shared" si="88"/>
        <v>#REF!</v>
      </c>
      <c r="U907" s="93" t="e">
        <f t="shared" si="89"/>
        <v>#REF!</v>
      </c>
      <c r="V907" s="93" t="e">
        <f t="shared" si="90"/>
        <v>#REF!</v>
      </c>
      <c r="W907" s="105"/>
      <c r="X907" s="243"/>
      <c r="Y907" s="105"/>
      <c r="Z907" s="243"/>
      <c r="AA907" s="105"/>
      <c r="AB907" s="243"/>
      <c r="AC907" s="243"/>
      <c r="AD907" s="105"/>
      <c r="AE907" s="105"/>
      <c r="AF907" s="106"/>
      <c r="AG907" s="107"/>
    </row>
    <row r="908" spans="1:33" s="40" customFormat="1" ht="17.25" customHeight="1">
      <c r="A908" s="257"/>
      <c r="B908" s="100"/>
      <c r="C908" s="152"/>
      <c r="D908" s="106"/>
      <c r="E908" s="235"/>
      <c r="F908" s="152"/>
      <c r="G908" s="152"/>
      <c r="H908" s="152"/>
      <c r="I908" s="152"/>
      <c r="J908" s="152"/>
      <c r="K908" s="257"/>
      <c r="L908" s="103"/>
      <c r="M908" s="249"/>
      <c r="N908" s="91" t="e">
        <f>M908*VLOOKUP($L908,#REF!,6,0)</f>
        <v>#REF!</v>
      </c>
      <c r="O908" s="90" t="e">
        <f t="shared" si="85"/>
        <v>#REF!</v>
      </c>
      <c r="P908" s="92" t="e">
        <f>VLOOKUP(L908,#REF!,3,0)</f>
        <v>#REF!</v>
      </c>
      <c r="Q908" s="93" t="e">
        <f t="shared" si="86"/>
        <v>#REF!</v>
      </c>
      <c r="R908" s="92" t="e">
        <f>VLOOKUP(L908,#REF!,4,0)</f>
        <v>#REF!</v>
      </c>
      <c r="S908" s="93" t="e">
        <f t="shared" si="87"/>
        <v>#REF!</v>
      </c>
      <c r="T908" s="93" t="e">
        <f t="shared" si="88"/>
        <v>#REF!</v>
      </c>
      <c r="U908" s="93" t="e">
        <f t="shared" si="89"/>
        <v>#REF!</v>
      </c>
      <c r="V908" s="93" t="e">
        <f t="shared" si="90"/>
        <v>#REF!</v>
      </c>
      <c r="W908" s="105"/>
      <c r="X908" s="243"/>
      <c r="Y908" s="105"/>
      <c r="Z908" s="243"/>
      <c r="AA908" s="105"/>
      <c r="AB908" s="243"/>
      <c r="AC908" s="243"/>
      <c r="AD908" s="105"/>
      <c r="AE908" s="105"/>
      <c r="AF908" s="106"/>
      <c r="AG908" s="107"/>
    </row>
    <row r="909" spans="1:33" s="40" customFormat="1" ht="17.25" customHeight="1">
      <c r="A909" s="257"/>
      <c r="B909" s="100"/>
      <c r="C909" s="152"/>
      <c r="D909" s="106"/>
      <c r="E909" s="235"/>
      <c r="F909" s="152"/>
      <c r="G909" s="152"/>
      <c r="H909" s="152"/>
      <c r="I909" s="152"/>
      <c r="J909" s="152"/>
      <c r="K909" s="257"/>
      <c r="L909" s="103"/>
      <c r="M909" s="249"/>
      <c r="N909" s="91" t="e">
        <f>M909*VLOOKUP($L909,#REF!,6,0)</f>
        <v>#REF!</v>
      </c>
      <c r="O909" s="90" t="e">
        <f t="shared" si="85"/>
        <v>#REF!</v>
      </c>
      <c r="P909" s="92" t="e">
        <f>VLOOKUP(L909,#REF!,3,0)</f>
        <v>#REF!</v>
      </c>
      <c r="Q909" s="93" t="e">
        <f t="shared" si="86"/>
        <v>#REF!</v>
      </c>
      <c r="R909" s="92" t="e">
        <f>VLOOKUP(L909,#REF!,4,0)</f>
        <v>#REF!</v>
      </c>
      <c r="S909" s="93" t="e">
        <f t="shared" si="87"/>
        <v>#REF!</v>
      </c>
      <c r="T909" s="93" t="e">
        <f t="shared" si="88"/>
        <v>#REF!</v>
      </c>
      <c r="U909" s="93" t="e">
        <f t="shared" si="89"/>
        <v>#REF!</v>
      </c>
      <c r="V909" s="93" t="e">
        <f t="shared" si="90"/>
        <v>#REF!</v>
      </c>
      <c r="W909" s="105"/>
      <c r="X909" s="243"/>
      <c r="Y909" s="105"/>
      <c r="Z909" s="243"/>
      <c r="AA909" s="105"/>
      <c r="AB909" s="243"/>
      <c r="AC909" s="243"/>
      <c r="AD909" s="105"/>
      <c r="AE909" s="105"/>
      <c r="AF909" s="106"/>
      <c r="AG909" s="107"/>
    </row>
    <row r="910" spans="1:33" s="40" customFormat="1" ht="17.25" customHeight="1">
      <c r="A910" s="257"/>
      <c r="B910" s="100"/>
      <c r="C910" s="152"/>
      <c r="D910" s="106"/>
      <c r="E910" s="235"/>
      <c r="F910" s="152"/>
      <c r="G910" s="152"/>
      <c r="H910" s="152"/>
      <c r="I910" s="152"/>
      <c r="J910" s="152"/>
      <c r="K910" s="257"/>
      <c r="L910" s="103"/>
      <c r="M910" s="249"/>
      <c r="N910" s="91" t="e">
        <f>M910*VLOOKUP($L910,#REF!,6,0)</f>
        <v>#REF!</v>
      </c>
      <c r="O910" s="90" t="e">
        <f t="shared" si="85"/>
        <v>#REF!</v>
      </c>
      <c r="P910" s="92" t="e">
        <f>VLOOKUP(L910,#REF!,3,0)</f>
        <v>#REF!</v>
      </c>
      <c r="Q910" s="93" t="e">
        <f t="shared" si="86"/>
        <v>#REF!</v>
      </c>
      <c r="R910" s="92" t="e">
        <f>VLOOKUP(L910,#REF!,4,0)</f>
        <v>#REF!</v>
      </c>
      <c r="S910" s="93" t="e">
        <f t="shared" si="87"/>
        <v>#REF!</v>
      </c>
      <c r="T910" s="93" t="e">
        <f t="shared" si="88"/>
        <v>#REF!</v>
      </c>
      <c r="U910" s="93" t="e">
        <f t="shared" si="89"/>
        <v>#REF!</v>
      </c>
      <c r="V910" s="93" t="e">
        <f t="shared" si="90"/>
        <v>#REF!</v>
      </c>
      <c r="W910" s="105"/>
      <c r="X910" s="243"/>
      <c r="Y910" s="105"/>
      <c r="Z910" s="243"/>
      <c r="AA910" s="105"/>
      <c r="AB910" s="243"/>
      <c r="AC910" s="243"/>
      <c r="AD910" s="105"/>
      <c r="AE910" s="105"/>
      <c r="AF910" s="106"/>
      <c r="AG910" s="107"/>
    </row>
    <row r="911" spans="1:33" s="40" customFormat="1" ht="17.25" customHeight="1">
      <c r="A911" s="257"/>
      <c r="B911" s="100"/>
      <c r="C911" s="152"/>
      <c r="D911" s="106"/>
      <c r="E911" s="235"/>
      <c r="F911" s="152"/>
      <c r="G911" s="152"/>
      <c r="H911" s="152"/>
      <c r="I911" s="152"/>
      <c r="J911" s="152"/>
      <c r="K911" s="257"/>
      <c r="L911" s="103"/>
      <c r="M911" s="249"/>
      <c r="N911" s="91" t="e">
        <f>M911*VLOOKUP($L911,#REF!,6,0)</f>
        <v>#REF!</v>
      </c>
      <c r="O911" s="90" t="e">
        <f t="shared" si="85"/>
        <v>#REF!</v>
      </c>
      <c r="P911" s="92" t="e">
        <f>VLOOKUP(L911,#REF!,3,0)</f>
        <v>#REF!</v>
      </c>
      <c r="Q911" s="93" t="e">
        <f t="shared" si="86"/>
        <v>#REF!</v>
      </c>
      <c r="R911" s="92" t="e">
        <f>VLOOKUP(L911,#REF!,4,0)</f>
        <v>#REF!</v>
      </c>
      <c r="S911" s="93" t="e">
        <f t="shared" si="87"/>
        <v>#REF!</v>
      </c>
      <c r="T911" s="93" t="e">
        <f t="shared" si="88"/>
        <v>#REF!</v>
      </c>
      <c r="U911" s="93" t="e">
        <f t="shared" si="89"/>
        <v>#REF!</v>
      </c>
      <c r="V911" s="93" t="e">
        <f t="shared" si="90"/>
        <v>#REF!</v>
      </c>
      <c r="W911" s="105"/>
      <c r="X911" s="243"/>
      <c r="Y911" s="105"/>
      <c r="Z911" s="243"/>
      <c r="AA911" s="105"/>
      <c r="AB911" s="243"/>
      <c r="AC911" s="243"/>
      <c r="AD911" s="105"/>
      <c r="AE911" s="105"/>
      <c r="AF911" s="106"/>
      <c r="AG911" s="107"/>
    </row>
    <row r="912" spans="1:33" s="40" customFormat="1" ht="17.25" customHeight="1">
      <c r="A912" s="257"/>
      <c r="B912" s="100"/>
      <c r="C912" s="152"/>
      <c r="D912" s="106"/>
      <c r="E912" s="235"/>
      <c r="F912" s="152"/>
      <c r="G912" s="152"/>
      <c r="H912" s="152"/>
      <c r="I912" s="152"/>
      <c r="J912" s="152"/>
      <c r="K912" s="257"/>
      <c r="L912" s="103"/>
      <c r="M912" s="249"/>
      <c r="N912" s="91" t="e">
        <f>M912*VLOOKUP($L912,#REF!,6,0)</f>
        <v>#REF!</v>
      </c>
      <c r="O912" s="90" t="e">
        <f t="shared" si="85"/>
        <v>#REF!</v>
      </c>
      <c r="P912" s="92" t="e">
        <f>VLOOKUP(L912,#REF!,3,0)</f>
        <v>#REF!</v>
      </c>
      <c r="Q912" s="93" t="e">
        <f t="shared" si="86"/>
        <v>#REF!</v>
      </c>
      <c r="R912" s="92" t="e">
        <f>VLOOKUP(L912,#REF!,4,0)</f>
        <v>#REF!</v>
      </c>
      <c r="S912" s="93" t="e">
        <f t="shared" si="87"/>
        <v>#REF!</v>
      </c>
      <c r="T912" s="93" t="e">
        <f t="shared" si="88"/>
        <v>#REF!</v>
      </c>
      <c r="U912" s="93" t="e">
        <f t="shared" si="89"/>
        <v>#REF!</v>
      </c>
      <c r="V912" s="93" t="e">
        <f t="shared" si="90"/>
        <v>#REF!</v>
      </c>
      <c r="W912" s="105"/>
      <c r="X912" s="243"/>
      <c r="Y912" s="105"/>
      <c r="Z912" s="243"/>
      <c r="AA912" s="105"/>
      <c r="AB912" s="243"/>
      <c r="AC912" s="243"/>
      <c r="AD912" s="105"/>
      <c r="AE912" s="105"/>
      <c r="AF912" s="106"/>
      <c r="AG912" s="107"/>
    </row>
    <row r="913" spans="1:33" s="40" customFormat="1" ht="17.25" customHeight="1">
      <c r="A913" s="257"/>
      <c r="B913" s="100"/>
      <c r="C913" s="152"/>
      <c r="D913" s="106"/>
      <c r="E913" s="235"/>
      <c r="F913" s="152"/>
      <c r="G913" s="152"/>
      <c r="H913" s="152"/>
      <c r="I913" s="152"/>
      <c r="J913" s="152"/>
      <c r="K913" s="257"/>
      <c r="L913" s="103"/>
      <c r="M913" s="249"/>
      <c r="N913" s="91" t="e">
        <f>M913*VLOOKUP($L913,#REF!,6,0)</f>
        <v>#REF!</v>
      </c>
      <c r="O913" s="90" t="e">
        <f t="shared" si="85"/>
        <v>#REF!</v>
      </c>
      <c r="P913" s="92" t="e">
        <f>VLOOKUP(L913,#REF!,3,0)</f>
        <v>#REF!</v>
      </c>
      <c r="Q913" s="93" t="e">
        <f t="shared" si="86"/>
        <v>#REF!</v>
      </c>
      <c r="R913" s="92" t="e">
        <f>VLOOKUP(L913,#REF!,4,0)</f>
        <v>#REF!</v>
      </c>
      <c r="S913" s="93" t="e">
        <f t="shared" si="87"/>
        <v>#REF!</v>
      </c>
      <c r="T913" s="93" t="e">
        <f t="shared" si="88"/>
        <v>#REF!</v>
      </c>
      <c r="U913" s="93" t="e">
        <f t="shared" si="89"/>
        <v>#REF!</v>
      </c>
      <c r="V913" s="93" t="e">
        <f t="shared" si="90"/>
        <v>#REF!</v>
      </c>
      <c r="W913" s="105"/>
      <c r="X913" s="243"/>
      <c r="Y913" s="105"/>
      <c r="Z913" s="243"/>
      <c r="AA913" s="105"/>
      <c r="AB913" s="243"/>
      <c r="AC913" s="243"/>
      <c r="AD913" s="105"/>
      <c r="AE913" s="105"/>
      <c r="AF913" s="106"/>
      <c r="AG913" s="107"/>
    </row>
    <row r="914" spans="1:33" s="40" customFormat="1" ht="17.25" customHeight="1">
      <c r="A914" s="257"/>
      <c r="B914" s="100"/>
      <c r="C914" s="152"/>
      <c r="D914" s="106"/>
      <c r="E914" s="235"/>
      <c r="F914" s="152"/>
      <c r="G914" s="152"/>
      <c r="H914" s="152"/>
      <c r="I914" s="152"/>
      <c r="J914" s="152"/>
      <c r="K914" s="257"/>
      <c r="L914" s="103"/>
      <c r="M914" s="249"/>
      <c r="N914" s="91" t="e">
        <f>M914*VLOOKUP($L914,#REF!,6,0)</f>
        <v>#REF!</v>
      </c>
      <c r="O914" s="90" t="e">
        <f t="shared" si="85"/>
        <v>#REF!</v>
      </c>
      <c r="P914" s="92" t="e">
        <f>VLOOKUP(L914,#REF!,3,0)</f>
        <v>#REF!</v>
      </c>
      <c r="Q914" s="93" t="e">
        <f t="shared" si="86"/>
        <v>#REF!</v>
      </c>
      <c r="R914" s="92" t="e">
        <f>VLOOKUP(L914,#REF!,4,0)</f>
        <v>#REF!</v>
      </c>
      <c r="S914" s="93" t="e">
        <f t="shared" si="87"/>
        <v>#REF!</v>
      </c>
      <c r="T914" s="93" t="e">
        <f t="shared" si="88"/>
        <v>#REF!</v>
      </c>
      <c r="U914" s="93" t="e">
        <f t="shared" si="89"/>
        <v>#REF!</v>
      </c>
      <c r="V914" s="93" t="e">
        <f t="shared" si="90"/>
        <v>#REF!</v>
      </c>
      <c r="W914" s="105"/>
      <c r="X914" s="243"/>
      <c r="Y914" s="105"/>
      <c r="Z914" s="243"/>
      <c r="AA914" s="105"/>
      <c r="AB914" s="243"/>
      <c r="AC914" s="243"/>
      <c r="AD914" s="105"/>
      <c r="AE914" s="105"/>
      <c r="AF914" s="106"/>
      <c r="AG914" s="107"/>
    </row>
    <row r="915" spans="1:33" s="40" customFormat="1" ht="17.25" customHeight="1">
      <c r="A915" s="257"/>
      <c r="B915" s="100"/>
      <c r="C915" s="152"/>
      <c r="D915" s="106"/>
      <c r="E915" s="235"/>
      <c r="F915" s="152"/>
      <c r="G915" s="152"/>
      <c r="H915" s="152"/>
      <c r="I915" s="152"/>
      <c r="J915" s="152"/>
      <c r="K915" s="257"/>
      <c r="L915" s="103"/>
      <c r="M915" s="249"/>
      <c r="N915" s="91" t="e">
        <f>M915*VLOOKUP($L915,#REF!,6,0)</f>
        <v>#REF!</v>
      </c>
      <c r="O915" s="90" t="e">
        <f t="shared" si="85"/>
        <v>#REF!</v>
      </c>
      <c r="P915" s="92" t="e">
        <f>VLOOKUP(L915,#REF!,3,0)</f>
        <v>#REF!</v>
      </c>
      <c r="Q915" s="93" t="e">
        <f t="shared" si="86"/>
        <v>#REF!</v>
      </c>
      <c r="R915" s="92" t="e">
        <f>VLOOKUP(L915,#REF!,4,0)</f>
        <v>#REF!</v>
      </c>
      <c r="S915" s="93" t="e">
        <f t="shared" si="87"/>
        <v>#REF!</v>
      </c>
      <c r="T915" s="93" t="e">
        <f t="shared" si="88"/>
        <v>#REF!</v>
      </c>
      <c r="U915" s="93" t="e">
        <f t="shared" si="89"/>
        <v>#REF!</v>
      </c>
      <c r="V915" s="93" t="e">
        <f t="shared" si="90"/>
        <v>#REF!</v>
      </c>
      <c r="W915" s="105"/>
      <c r="X915" s="243"/>
      <c r="Y915" s="105"/>
      <c r="Z915" s="243"/>
      <c r="AA915" s="105"/>
      <c r="AB915" s="243"/>
      <c r="AC915" s="243"/>
      <c r="AD915" s="105"/>
      <c r="AE915" s="105"/>
      <c r="AF915" s="106"/>
      <c r="AG915" s="107"/>
    </row>
    <row r="916" spans="1:33" s="40" customFormat="1" ht="17.25" customHeight="1">
      <c r="A916" s="257"/>
      <c r="B916" s="100"/>
      <c r="C916" s="152"/>
      <c r="D916" s="106"/>
      <c r="E916" s="235"/>
      <c r="F916" s="152"/>
      <c r="G916" s="152"/>
      <c r="H916" s="152"/>
      <c r="I916" s="152"/>
      <c r="J916" s="152"/>
      <c r="K916" s="257"/>
      <c r="L916" s="103"/>
      <c r="M916" s="249"/>
      <c r="N916" s="91" t="e">
        <f>M916*VLOOKUP($L916,#REF!,6,0)</f>
        <v>#REF!</v>
      </c>
      <c r="O916" s="90" t="e">
        <f t="shared" si="85"/>
        <v>#REF!</v>
      </c>
      <c r="P916" s="92" t="e">
        <f>VLOOKUP(L916,#REF!,3,0)</f>
        <v>#REF!</v>
      </c>
      <c r="Q916" s="93" t="e">
        <f t="shared" si="86"/>
        <v>#REF!</v>
      </c>
      <c r="R916" s="92" t="e">
        <f>VLOOKUP(L916,#REF!,4,0)</f>
        <v>#REF!</v>
      </c>
      <c r="S916" s="93" t="e">
        <f t="shared" si="87"/>
        <v>#REF!</v>
      </c>
      <c r="T916" s="93" t="e">
        <f t="shared" si="88"/>
        <v>#REF!</v>
      </c>
      <c r="U916" s="93" t="e">
        <f t="shared" si="89"/>
        <v>#REF!</v>
      </c>
      <c r="V916" s="93" t="e">
        <f t="shared" si="90"/>
        <v>#REF!</v>
      </c>
      <c r="W916" s="105"/>
      <c r="X916" s="243"/>
      <c r="Y916" s="105"/>
      <c r="Z916" s="243"/>
      <c r="AA916" s="105"/>
      <c r="AB916" s="243"/>
      <c r="AC916" s="243"/>
      <c r="AD916" s="105"/>
      <c r="AE916" s="105"/>
      <c r="AF916" s="106"/>
      <c r="AG916" s="107"/>
    </row>
    <row r="917" spans="1:33" s="40" customFormat="1" ht="17.25" customHeight="1">
      <c r="A917" s="257"/>
      <c r="B917" s="100"/>
      <c r="C917" s="152"/>
      <c r="D917" s="106"/>
      <c r="E917" s="235"/>
      <c r="F917" s="152"/>
      <c r="G917" s="152"/>
      <c r="H917" s="152"/>
      <c r="I917" s="152"/>
      <c r="J917" s="152"/>
      <c r="K917" s="257"/>
      <c r="L917" s="103"/>
      <c r="M917" s="249"/>
      <c r="N917" s="91" t="e">
        <f>M917*VLOOKUP($L917,#REF!,6,0)</f>
        <v>#REF!</v>
      </c>
      <c r="O917" s="90" t="e">
        <f t="shared" si="85"/>
        <v>#REF!</v>
      </c>
      <c r="P917" s="92" t="e">
        <f>VLOOKUP(L917,#REF!,3,0)</f>
        <v>#REF!</v>
      </c>
      <c r="Q917" s="93" t="e">
        <f t="shared" si="86"/>
        <v>#REF!</v>
      </c>
      <c r="R917" s="92" t="e">
        <f>VLOOKUP(L917,#REF!,4,0)</f>
        <v>#REF!</v>
      </c>
      <c r="S917" s="93" t="e">
        <f t="shared" si="87"/>
        <v>#REF!</v>
      </c>
      <c r="T917" s="93" t="e">
        <f t="shared" si="88"/>
        <v>#REF!</v>
      </c>
      <c r="U917" s="93" t="e">
        <f t="shared" si="89"/>
        <v>#REF!</v>
      </c>
      <c r="V917" s="93" t="e">
        <f t="shared" si="90"/>
        <v>#REF!</v>
      </c>
      <c r="W917" s="105"/>
      <c r="X917" s="243"/>
      <c r="Y917" s="105"/>
      <c r="Z917" s="243"/>
      <c r="AA917" s="105"/>
      <c r="AB917" s="243"/>
      <c r="AC917" s="243"/>
      <c r="AD917" s="105"/>
      <c r="AE917" s="105"/>
      <c r="AF917" s="106"/>
      <c r="AG917" s="107"/>
    </row>
    <row r="918" spans="1:33" s="40" customFormat="1" ht="17.25" customHeight="1">
      <c r="A918" s="257"/>
      <c r="B918" s="100"/>
      <c r="C918" s="152"/>
      <c r="D918" s="106"/>
      <c r="E918" s="235"/>
      <c r="F918" s="152"/>
      <c r="G918" s="152"/>
      <c r="H918" s="152"/>
      <c r="I918" s="152"/>
      <c r="J918" s="152"/>
      <c r="K918" s="257"/>
      <c r="L918" s="103"/>
      <c r="M918" s="249"/>
      <c r="N918" s="91" t="e">
        <f>M918*VLOOKUP($L918,#REF!,6,0)</f>
        <v>#REF!</v>
      </c>
      <c r="O918" s="90" t="e">
        <f t="shared" si="85"/>
        <v>#REF!</v>
      </c>
      <c r="P918" s="92" t="e">
        <f>VLOOKUP(L918,#REF!,3,0)</f>
        <v>#REF!</v>
      </c>
      <c r="Q918" s="93" t="e">
        <f t="shared" si="86"/>
        <v>#REF!</v>
      </c>
      <c r="R918" s="92" t="e">
        <f>VLOOKUP(L918,#REF!,4,0)</f>
        <v>#REF!</v>
      </c>
      <c r="S918" s="93" t="e">
        <f t="shared" si="87"/>
        <v>#REF!</v>
      </c>
      <c r="T918" s="93" t="e">
        <f t="shared" si="88"/>
        <v>#REF!</v>
      </c>
      <c r="U918" s="93" t="e">
        <f t="shared" si="89"/>
        <v>#REF!</v>
      </c>
      <c r="V918" s="93" t="e">
        <f t="shared" si="90"/>
        <v>#REF!</v>
      </c>
      <c r="W918" s="105"/>
      <c r="X918" s="243"/>
      <c r="Y918" s="105"/>
      <c r="Z918" s="243"/>
      <c r="AA918" s="105"/>
      <c r="AB918" s="243"/>
      <c r="AC918" s="243"/>
      <c r="AD918" s="105"/>
      <c r="AE918" s="105"/>
      <c r="AF918" s="106"/>
      <c r="AG918" s="107"/>
    </row>
    <row r="919" spans="1:33" s="40" customFormat="1" ht="17.25" customHeight="1">
      <c r="A919" s="257"/>
      <c r="B919" s="100"/>
      <c r="C919" s="152"/>
      <c r="D919" s="106"/>
      <c r="E919" s="235"/>
      <c r="F919" s="152"/>
      <c r="G919" s="152"/>
      <c r="H919" s="152"/>
      <c r="I919" s="152"/>
      <c r="J919" s="152"/>
      <c r="K919" s="257"/>
      <c r="L919" s="103"/>
      <c r="M919" s="249"/>
      <c r="N919" s="91" t="e">
        <f>M919*VLOOKUP($L919,#REF!,6,0)</f>
        <v>#REF!</v>
      </c>
      <c r="O919" s="90" t="e">
        <f t="shared" si="85"/>
        <v>#REF!</v>
      </c>
      <c r="P919" s="92" t="e">
        <f>VLOOKUP(L919,#REF!,3,0)</f>
        <v>#REF!</v>
      </c>
      <c r="Q919" s="93" t="e">
        <f t="shared" si="86"/>
        <v>#REF!</v>
      </c>
      <c r="R919" s="92" t="e">
        <f>VLOOKUP(L919,#REF!,4,0)</f>
        <v>#REF!</v>
      </c>
      <c r="S919" s="93" t="e">
        <f t="shared" si="87"/>
        <v>#REF!</v>
      </c>
      <c r="T919" s="93" t="e">
        <f t="shared" si="88"/>
        <v>#REF!</v>
      </c>
      <c r="U919" s="93" t="e">
        <f t="shared" si="89"/>
        <v>#REF!</v>
      </c>
      <c r="V919" s="93" t="e">
        <f t="shared" si="90"/>
        <v>#REF!</v>
      </c>
      <c r="W919" s="105"/>
      <c r="X919" s="243"/>
      <c r="Y919" s="105"/>
      <c r="Z919" s="243"/>
      <c r="AA919" s="105"/>
      <c r="AB919" s="243"/>
      <c r="AC919" s="243"/>
      <c r="AD919" s="105"/>
      <c r="AE919" s="105"/>
      <c r="AF919" s="106"/>
      <c r="AG919" s="107"/>
    </row>
    <row r="920" spans="1:33" s="40" customFormat="1" ht="17.25" customHeight="1">
      <c r="A920" s="257"/>
      <c r="B920" s="100"/>
      <c r="C920" s="152"/>
      <c r="D920" s="106"/>
      <c r="E920" s="235"/>
      <c r="F920" s="152"/>
      <c r="G920" s="152"/>
      <c r="H920" s="152"/>
      <c r="I920" s="152"/>
      <c r="J920" s="152"/>
      <c r="K920" s="257"/>
      <c r="L920" s="103"/>
      <c r="M920" s="249"/>
      <c r="N920" s="91" t="e">
        <f>M920*VLOOKUP($L920,#REF!,6,0)</f>
        <v>#REF!</v>
      </c>
      <c r="O920" s="90" t="e">
        <f t="shared" si="85"/>
        <v>#REF!</v>
      </c>
      <c r="P920" s="92" t="e">
        <f>VLOOKUP(L920,#REF!,3,0)</f>
        <v>#REF!</v>
      </c>
      <c r="Q920" s="93" t="e">
        <f t="shared" si="86"/>
        <v>#REF!</v>
      </c>
      <c r="R920" s="92" t="e">
        <f>VLOOKUP(L920,#REF!,4,0)</f>
        <v>#REF!</v>
      </c>
      <c r="S920" s="93" t="e">
        <f t="shared" si="87"/>
        <v>#REF!</v>
      </c>
      <c r="T920" s="93" t="e">
        <f t="shared" si="88"/>
        <v>#REF!</v>
      </c>
      <c r="U920" s="93" t="e">
        <f t="shared" si="89"/>
        <v>#REF!</v>
      </c>
      <c r="V920" s="93" t="e">
        <f t="shared" si="90"/>
        <v>#REF!</v>
      </c>
      <c r="W920" s="105"/>
      <c r="X920" s="243"/>
      <c r="Y920" s="105"/>
      <c r="Z920" s="243"/>
      <c r="AA920" s="105"/>
      <c r="AB920" s="243"/>
      <c r="AC920" s="243"/>
      <c r="AD920" s="105"/>
      <c r="AE920" s="105"/>
      <c r="AF920" s="106"/>
      <c r="AG920" s="107"/>
    </row>
    <row r="921" spans="1:33" s="40" customFormat="1" ht="17.25" customHeight="1">
      <c r="A921" s="257"/>
      <c r="B921" s="100"/>
      <c r="C921" s="152"/>
      <c r="D921" s="106"/>
      <c r="E921" s="235"/>
      <c r="F921" s="152"/>
      <c r="G921" s="152"/>
      <c r="H921" s="152"/>
      <c r="I921" s="152"/>
      <c r="J921" s="152"/>
      <c r="K921" s="257"/>
      <c r="L921" s="103"/>
      <c r="M921" s="249"/>
      <c r="N921" s="91" t="e">
        <f>M921*VLOOKUP($L921,#REF!,6,0)</f>
        <v>#REF!</v>
      </c>
      <c r="O921" s="90" t="e">
        <f t="shared" si="85"/>
        <v>#REF!</v>
      </c>
      <c r="P921" s="92" t="e">
        <f>VLOOKUP(L921,#REF!,3,0)</f>
        <v>#REF!</v>
      </c>
      <c r="Q921" s="93" t="e">
        <f t="shared" si="86"/>
        <v>#REF!</v>
      </c>
      <c r="R921" s="92" t="e">
        <f>VLOOKUP(L921,#REF!,4,0)</f>
        <v>#REF!</v>
      </c>
      <c r="S921" s="93" t="e">
        <f t="shared" si="87"/>
        <v>#REF!</v>
      </c>
      <c r="T921" s="93" t="e">
        <f t="shared" si="88"/>
        <v>#REF!</v>
      </c>
      <c r="U921" s="93" t="e">
        <f t="shared" si="89"/>
        <v>#REF!</v>
      </c>
      <c r="V921" s="93" t="e">
        <f t="shared" si="90"/>
        <v>#REF!</v>
      </c>
      <c r="W921" s="105"/>
      <c r="X921" s="243"/>
      <c r="Y921" s="105"/>
      <c r="Z921" s="243"/>
      <c r="AA921" s="105"/>
      <c r="AB921" s="243"/>
      <c r="AC921" s="243"/>
      <c r="AD921" s="105"/>
      <c r="AE921" s="105"/>
      <c r="AF921" s="106"/>
      <c r="AG921" s="107"/>
    </row>
    <row r="922" spans="1:33" s="40" customFormat="1" ht="17.25" customHeight="1">
      <c r="A922" s="257"/>
      <c r="B922" s="100"/>
      <c r="C922" s="152"/>
      <c r="D922" s="106"/>
      <c r="E922" s="235"/>
      <c r="F922" s="152"/>
      <c r="G922" s="152"/>
      <c r="H922" s="152"/>
      <c r="I922" s="152"/>
      <c r="J922" s="152"/>
      <c r="K922" s="257"/>
      <c r="L922" s="103"/>
      <c r="M922" s="249"/>
      <c r="N922" s="91" t="e">
        <f>M922*VLOOKUP($L922,#REF!,6,0)</f>
        <v>#REF!</v>
      </c>
      <c r="O922" s="90" t="e">
        <f t="shared" si="85"/>
        <v>#REF!</v>
      </c>
      <c r="P922" s="92" t="e">
        <f>VLOOKUP(L922,#REF!,3,0)</f>
        <v>#REF!</v>
      </c>
      <c r="Q922" s="93" t="e">
        <f t="shared" si="86"/>
        <v>#REF!</v>
      </c>
      <c r="R922" s="92" t="e">
        <f>VLOOKUP(L922,#REF!,4,0)</f>
        <v>#REF!</v>
      </c>
      <c r="S922" s="93" t="e">
        <f t="shared" si="87"/>
        <v>#REF!</v>
      </c>
      <c r="T922" s="93" t="e">
        <f t="shared" si="88"/>
        <v>#REF!</v>
      </c>
      <c r="U922" s="93" t="e">
        <f t="shared" si="89"/>
        <v>#REF!</v>
      </c>
      <c r="V922" s="93" t="e">
        <f t="shared" si="90"/>
        <v>#REF!</v>
      </c>
      <c r="W922" s="105"/>
      <c r="X922" s="243"/>
      <c r="Y922" s="105"/>
      <c r="Z922" s="243"/>
      <c r="AA922" s="105"/>
      <c r="AB922" s="243"/>
      <c r="AC922" s="243"/>
      <c r="AD922" s="105"/>
      <c r="AE922" s="105"/>
      <c r="AF922" s="106"/>
      <c r="AG922" s="107"/>
    </row>
    <row r="923" spans="1:33" s="40" customFormat="1" ht="17.25" customHeight="1">
      <c r="A923" s="257"/>
      <c r="B923" s="100"/>
      <c r="C923" s="152"/>
      <c r="D923" s="106"/>
      <c r="E923" s="235"/>
      <c r="F923" s="152"/>
      <c r="G923" s="152"/>
      <c r="H923" s="152"/>
      <c r="I923" s="152"/>
      <c r="J923" s="152"/>
      <c r="K923" s="257"/>
      <c r="L923" s="103"/>
      <c r="M923" s="249"/>
      <c r="N923" s="91" t="e">
        <f>M923*VLOOKUP($L923,#REF!,6,0)</f>
        <v>#REF!</v>
      </c>
      <c r="O923" s="90" t="e">
        <f t="shared" si="85"/>
        <v>#REF!</v>
      </c>
      <c r="P923" s="92" t="e">
        <f>VLOOKUP(L923,#REF!,3,0)</f>
        <v>#REF!</v>
      </c>
      <c r="Q923" s="93" t="e">
        <f t="shared" si="86"/>
        <v>#REF!</v>
      </c>
      <c r="R923" s="92" t="e">
        <f>VLOOKUP(L923,#REF!,4,0)</f>
        <v>#REF!</v>
      </c>
      <c r="S923" s="93" t="e">
        <f t="shared" si="87"/>
        <v>#REF!</v>
      </c>
      <c r="T923" s="93" t="e">
        <f t="shared" si="88"/>
        <v>#REF!</v>
      </c>
      <c r="U923" s="93" t="e">
        <f t="shared" si="89"/>
        <v>#REF!</v>
      </c>
      <c r="V923" s="93" t="e">
        <f t="shared" si="90"/>
        <v>#REF!</v>
      </c>
      <c r="W923" s="105"/>
      <c r="X923" s="243"/>
      <c r="Y923" s="105"/>
      <c r="Z923" s="243"/>
      <c r="AA923" s="105"/>
      <c r="AB923" s="243"/>
      <c r="AC923" s="243"/>
      <c r="AD923" s="105"/>
      <c r="AE923" s="105"/>
      <c r="AF923" s="106"/>
      <c r="AG923" s="107"/>
    </row>
    <row r="924" spans="1:33" s="40" customFormat="1" ht="17.25" customHeight="1">
      <c r="A924" s="257"/>
      <c r="B924" s="100"/>
      <c r="C924" s="152"/>
      <c r="D924" s="106"/>
      <c r="E924" s="235"/>
      <c r="F924" s="152"/>
      <c r="G924" s="152"/>
      <c r="H924" s="152"/>
      <c r="I924" s="152"/>
      <c r="J924" s="152"/>
      <c r="K924" s="257"/>
      <c r="L924" s="103"/>
      <c r="M924" s="249"/>
      <c r="N924" s="91" t="e">
        <f>M924*VLOOKUP($L924,#REF!,6,0)</f>
        <v>#REF!</v>
      </c>
      <c r="O924" s="90" t="e">
        <f t="shared" si="85"/>
        <v>#REF!</v>
      </c>
      <c r="P924" s="92" t="e">
        <f>VLOOKUP(L924,#REF!,3,0)</f>
        <v>#REF!</v>
      </c>
      <c r="Q924" s="93" t="e">
        <f t="shared" si="86"/>
        <v>#REF!</v>
      </c>
      <c r="R924" s="92" t="e">
        <f>VLOOKUP(L924,#REF!,4,0)</f>
        <v>#REF!</v>
      </c>
      <c r="S924" s="93" t="e">
        <f t="shared" si="87"/>
        <v>#REF!</v>
      </c>
      <c r="T924" s="93" t="e">
        <f t="shared" si="88"/>
        <v>#REF!</v>
      </c>
      <c r="U924" s="93" t="e">
        <f t="shared" si="89"/>
        <v>#REF!</v>
      </c>
      <c r="V924" s="93" t="e">
        <f t="shared" si="90"/>
        <v>#REF!</v>
      </c>
      <c r="W924" s="105"/>
      <c r="X924" s="243"/>
      <c r="Y924" s="105"/>
      <c r="Z924" s="243"/>
      <c r="AA924" s="105"/>
      <c r="AB924" s="243"/>
      <c r="AC924" s="243"/>
      <c r="AD924" s="105"/>
      <c r="AE924" s="105"/>
      <c r="AF924" s="106"/>
      <c r="AG924" s="107"/>
    </row>
    <row r="925" spans="1:33" s="40" customFormat="1" ht="17.25" customHeight="1">
      <c r="A925" s="257"/>
      <c r="B925" s="100"/>
      <c r="C925" s="152"/>
      <c r="D925" s="106"/>
      <c r="E925" s="235"/>
      <c r="F925" s="152"/>
      <c r="G925" s="152"/>
      <c r="H925" s="152"/>
      <c r="I925" s="152"/>
      <c r="J925" s="152"/>
      <c r="K925" s="257"/>
      <c r="L925" s="103"/>
      <c r="M925" s="249"/>
      <c r="N925" s="91" t="e">
        <f>M925*VLOOKUP($L925,#REF!,6,0)</f>
        <v>#REF!</v>
      </c>
      <c r="O925" s="90" t="e">
        <f t="shared" si="85"/>
        <v>#REF!</v>
      </c>
      <c r="P925" s="92" t="e">
        <f>VLOOKUP(L925,#REF!,3,0)</f>
        <v>#REF!</v>
      </c>
      <c r="Q925" s="93" t="e">
        <f t="shared" si="86"/>
        <v>#REF!</v>
      </c>
      <c r="R925" s="92" t="e">
        <f>VLOOKUP(L925,#REF!,4,0)</f>
        <v>#REF!</v>
      </c>
      <c r="S925" s="93" t="e">
        <f t="shared" si="87"/>
        <v>#REF!</v>
      </c>
      <c r="T925" s="93" t="e">
        <f t="shared" si="88"/>
        <v>#REF!</v>
      </c>
      <c r="U925" s="93" t="e">
        <f t="shared" si="89"/>
        <v>#REF!</v>
      </c>
      <c r="V925" s="93" t="e">
        <f t="shared" si="90"/>
        <v>#REF!</v>
      </c>
      <c r="W925" s="105"/>
      <c r="X925" s="243"/>
      <c r="Y925" s="105"/>
      <c r="Z925" s="243"/>
      <c r="AA925" s="105"/>
      <c r="AB925" s="243"/>
      <c r="AC925" s="243"/>
      <c r="AD925" s="105"/>
      <c r="AE925" s="105"/>
      <c r="AF925" s="106"/>
      <c r="AG925" s="107"/>
    </row>
    <row r="926" spans="1:33" s="40" customFormat="1" ht="17.25" customHeight="1">
      <c r="A926" s="257"/>
      <c r="B926" s="100"/>
      <c r="C926" s="152"/>
      <c r="D926" s="106"/>
      <c r="E926" s="235"/>
      <c r="F926" s="152"/>
      <c r="G926" s="152"/>
      <c r="H926" s="152"/>
      <c r="I926" s="152"/>
      <c r="J926" s="152"/>
      <c r="K926" s="257"/>
      <c r="L926" s="103"/>
      <c r="M926" s="249"/>
      <c r="N926" s="91" t="e">
        <f>M926*VLOOKUP($L926,#REF!,6,0)</f>
        <v>#REF!</v>
      </c>
      <c r="O926" s="90" t="e">
        <f t="shared" si="85"/>
        <v>#REF!</v>
      </c>
      <c r="P926" s="92" t="e">
        <f>VLOOKUP(L926,#REF!,3,0)</f>
        <v>#REF!</v>
      </c>
      <c r="Q926" s="93" t="e">
        <f t="shared" si="86"/>
        <v>#REF!</v>
      </c>
      <c r="R926" s="92" t="e">
        <f>VLOOKUP(L926,#REF!,4,0)</f>
        <v>#REF!</v>
      </c>
      <c r="S926" s="93" t="e">
        <f t="shared" si="87"/>
        <v>#REF!</v>
      </c>
      <c r="T926" s="93" t="e">
        <f t="shared" si="88"/>
        <v>#REF!</v>
      </c>
      <c r="U926" s="93" t="e">
        <f t="shared" si="89"/>
        <v>#REF!</v>
      </c>
      <c r="V926" s="93" t="e">
        <f t="shared" si="90"/>
        <v>#REF!</v>
      </c>
      <c r="W926" s="105"/>
      <c r="X926" s="243"/>
      <c r="Y926" s="105"/>
      <c r="Z926" s="243"/>
      <c r="AA926" s="105"/>
      <c r="AB926" s="243"/>
      <c r="AC926" s="243"/>
      <c r="AD926" s="105"/>
      <c r="AE926" s="105"/>
      <c r="AF926" s="106"/>
      <c r="AG926" s="107"/>
    </row>
    <row r="927" spans="1:33" s="40" customFormat="1" ht="17.25" customHeight="1">
      <c r="A927" s="257"/>
      <c r="B927" s="100"/>
      <c r="C927" s="152"/>
      <c r="D927" s="106"/>
      <c r="E927" s="235"/>
      <c r="F927" s="152"/>
      <c r="G927" s="152"/>
      <c r="H927" s="152"/>
      <c r="I927" s="152"/>
      <c r="J927" s="152"/>
      <c r="K927" s="257"/>
      <c r="L927" s="103"/>
      <c r="M927" s="249"/>
      <c r="N927" s="91" t="e">
        <f>M927*VLOOKUP($L927,#REF!,6,0)</f>
        <v>#REF!</v>
      </c>
      <c r="O927" s="90" t="e">
        <f t="shared" si="85"/>
        <v>#REF!</v>
      </c>
      <c r="P927" s="92" t="e">
        <f>VLOOKUP(L927,#REF!,3,0)</f>
        <v>#REF!</v>
      </c>
      <c r="Q927" s="93" t="e">
        <f t="shared" si="86"/>
        <v>#REF!</v>
      </c>
      <c r="R927" s="92" t="e">
        <f>VLOOKUP(L927,#REF!,4,0)</f>
        <v>#REF!</v>
      </c>
      <c r="S927" s="93" t="e">
        <f t="shared" si="87"/>
        <v>#REF!</v>
      </c>
      <c r="T927" s="93" t="e">
        <f t="shared" si="88"/>
        <v>#REF!</v>
      </c>
      <c r="U927" s="93" t="e">
        <f t="shared" si="89"/>
        <v>#REF!</v>
      </c>
      <c r="V927" s="93" t="e">
        <f t="shared" si="90"/>
        <v>#REF!</v>
      </c>
      <c r="W927" s="105"/>
      <c r="X927" s="243"/>
      <c r="Y927" s="105"/>
      <c r="Z927" s="243"/>
      <c r="AA927" s="105"/>
      <c r="AB927" s="243"/>
      <c r="AC927" s="243"/>
      <c r="AD927" s="105"/>
      <c r="AE927" s="105"/>
      <c r="AF927" s="106"/>
      <c r="AG927" s="107"/>
    </row>
    <row r="928" spans="1:33" s="40" customFormat="1" ht="17.25" customHeight="1">
      <c r="A928" s="257"/>
      <c r="B928" s="100"/>
      <c r="C928" s="152"/>
      <c r="D928" s="106"/>
      <c r="E928" s="235"/>
      <c r="F928" s="152"/>
      <c r="G928" s="152"/>
      <c r="H928" s="152"/>
      <c r="I928" s="152"/>
      <c r="J928" s="152"/>
      <c r="K928" s="257"/>
      <c r="L928" s="106"/>
      <c r="M928" s="270"/>
      <c r="N928" s="91" t="e">
        <f>M928*VLOOKUP($L928,#REF!,6,0)</f>
        <v>#REF!</v>
      </c>
      <c r="O928" s="90" t="e">
        <f t="shared" si="85"/>
        <v>#REF!</v>
      </c>
      <c r="P928" s="92" t="e">
        <f>VLOOKUP(L928,#REF!,3,0)</f>
        <v>#REF!</v>
      </c>
      <c r="Q928" s="93" t="e">
        <f t="shared" si="86"/>
        <v>#REF!</v>
      </c>
      <c r="R928" s="92" t="e">
        <f>VLOOKUP(L928,#REF!,4,0)</f>
        <v>#REF!</v>
      </c>
      <c r="S928" s="93" t="e">
        <f t="shared" si="87"/>
        <v>#REF!</v>
      </c>
      <c r="T928" s="93" t="e">
        <f t="shared" si="88"/>
        <v>#REF!</v>
      </c>
      <c r="U928" s="93" t="e">
        <f t="shared" si="89"/>
        <v>#REF!</v>
      </c>
      <c r="V928" s="93" t="e">
        <f t="shared" si="90"/>
        <v>#REF!</v>
      </c>
      <c r="W928" s="105"/>
      <c r="X928" s="243"/>
      <c r="Y928" s="105"/>
      <c r="Z928" s="243"/>
      <c r="AA928" s="105"/>
      <c r="AB928" s="243"/>
      <c r="AC928" s="243"/>
      <c r="AD928" s="105"/>
      <c r="AE928" s="105"/>
      <c r="AF928" s="106"/>
      <c r="AG928" s="107"/>
    </row>
    <row r="929" spans="1:33" s="40" customFormat="1" ht="17.25" customHeight="1">
      <c r="A929" s="257"/>
      <c r="B929" s="100"/>
      <c r="C929" s="152"/>
      <c r="D929" s="106"/>
      <c r="E929" s="235"/>
      <c r="F929" s="152"/>
      <c r="G929" s="152"/>
      <c r="H929" s="152"/>
      <c r="I929" s="152"/>
      <c r="J929" s="152"/>
      <c r="K929" s="257"/>
      <c r="L929" s="106"/>
      <c r="M929" s="270"/>
      <c r="N929" s="91" t="e">
        <f>M929*VLOOKUP($L929,#REF!,6,0)</f>
        <v>#REF!</v>
      </c>
      <c r="O929" s="90" t="e">
        <f t="shared" si="85"/>
        <v>#REF!</v>
      </c>
      <c r="P929" s="92" t="e">
        <f>VLOOKUP(L929,#REF!,3,0)</f>
        <v>#REF!</v>
      </c>
      <c r="Q929" s="93" t="e">
        <f t="shared" si="86"/>
        <v>#REF!</v>
      </c>
      <c r="R929" s="92" t="e">
        <f>VLOOKUP(L929,#REF!,4,0)</f>
        <v>#REF!</v>
      </c>
      <c r="S929" s="93" t="e">
        <f t="shared" si="87"/>
        <v>#REF!</v>
      </c>
      <c r="T929" s="93" t="e">
        <f t="shared" si="88"/>
        <v>#REF!</v>
      </c>
      <c r="U929" s="93" t="e">
        <f t="shared" si="89"/>
        <v>#REF!</v>
      </c>
      <c r="V929" s="93" t="e">
        <f t="shared" si="90"/>
        <v>#REF!</v>
      </c>
      <c r="W929" s="105"/>
      <c r="X929" s="243"/>
      <c r="Y929" s="105"/>
      <c r="Z929" s="243"/>
      <c r="AA929" s="105"/>
      <c r="AB929" s="243"/>
      <c r="AC929" s="243"/>
      <c r="AD929" s="105"/>
      <c r="AE929" s="105"/>
      <c r="AF929" s="106"/>
      <c r="AG929" s="107"/>
    </row>
    <row r="930" spans="1:33" s="40" customFormat="1" ht="17.25" customHeight="1">
      <c r="A930" s="257"/>
      <c r="B930" s="100"/>
      <c r="C930" s="152"/>
      <c r="D930" s="106"/>
      <c r="E930" s="235"/>
      <c r="F930" s="152"/>
      <c r="G930" s="152"/>
      <c r="H930" s="152"/>
      <c r="I930" s="152"/>
      <c r="J930" s="152"/>
      <c r="K930" s="257"/>
      <c r="L930" s="106"/>
      <c r="M930" s="270"/>
      <c r="N930" s="91" t="e">
        <f>M930*VLOOKUP($L930,#REF!,6,0)</f>
        <v>#REF!</v>
      </c>
      <c r="O930" s="90" t="e">
        <f t="shared" si="85"/>
        <v>#REF!</v>
      </c>
      <c r="P930" s="92" t="e">
        <f>VLOOKUP(L930,#REF!,3,0)</f>
        <v>#REF!</v>
      </c>
      <c r="Q930" s="93" t="e">
        <f t="shared" si="86"/>
        <v>#REF!</v>
      </c>
      <c r="R930" s="92" t="e">
        <f>VLOOKUP(L930,#REF!,4,0)</f>
        <v>#REF!</v>
      </c>
      <c r="S930" s="93" t="e">
        <f t="shared" si="87"/>
        <v>#REF!</v>
      </c>
      <c r="T930" s="93" t="e">
        <f t="shared" si="88"/>
        <v>#REF!</v>
      </c>
      <c r="U930" s="93" t="e">
        <f t="shared" si="89"/>
        <v>#REF!</v>
      </c>
      <c r="V930" s="93" t="e">
        <f t="shared" si="90"/>
        <v>#REF!</v>
      </c>
      <c r="W930" s="105"/>
      <c r="X930" s="243"/>
      <c r="Y930" s="105"/>
      <c r="Z930" s="243"/>
      <c r="AA930" s="105"/>
      <c r="AB930" s="243"/>
      <c r="AC930" s="243"/>
      <c r="AD930" s="105"/>
      <c r="AE930" s="105"/>
      <c r="AF930" s="106"/>
      <c r="AG930" s="107"/>
    </row>
    <row r="931" spans="1:33" s="40" customFormat="1" ht="17.25" customHeight="1">
      <c r="A931" s="257"/>
      <c r="B931" s="100"/>
      <c r="C931" s="152"/>
      <c r="D931" s="106"/>
      <c r="E931" s="235"/>
      <c r="F931" s="152"/>
      <c r="G931" s="152"/>
      <c r="H931" s="152"/>
      <c r="I931" s="152"/>
      <c r="J931" s="152"/>
      <c r="K931" s="257"/>
      <c r="L931" s="106"/>
      <c r="M931" s="270"/>
      <c r="N931" s="91" t="e">
        <f>M931*VLOOKUP($L931,#REF!,6,0)</f>
        <v>#REF!</v>
      </c>
      <c r="O931" s="90" t="e">
        <f t="shared" si="85"/>
        <v>#REF!</v>
      </c>
      <c r="P931" s="92" t="e">
        <f>VLOOKUP(L931,#REF!,3,0)</f>
        <v>#REF!</v>
      </c>
      <c r="Q931" s="93" t="e">
        <f t="shared" si="86"/>
        <v>#REF!</v>
      </c>
      <c r="R931" s="92" t="e">
        <f>VLOOKUP(L931,#REF!,4,0)</f>
        <v>#REF!</v>
      </c>
      <c r="S931" s="93" t="e">
        <f t="shared" si="87"/>
        <v>#REF!</v>
      </c>
      <c r="T931" s="93" t="e">
        <f t="shared" si="88"/>
        <v>#REF!</v>
      </c>
      <c r="U931" s="93" t="e">
        <f t="shared" si="89"/>
        <v>#REF!</v>
      </c>
      <c r="V931" s="93" t="e">
        <f t="shared" si="90"/>
        <v>#REF!</v>
      </c>
      <c r="W931" s="105"/>
      <c r="X931" s="243"/>
      <c r="Y931" s="105"/>
      <c r="Z931" s="243"/>
      <c r="AA931" s="105"/>
      <c r="AB931" s="243"/>
      <c r="AC931" s="243"/>
      <c r="AD931" s="105"/>
      <c r="AE931" s="105"/>
      <c r="AF931" s="106"/>
      <c r="AG931" s="107"/>
    </row>
    <row r="932" spans="1:33" s="40" customFormat="1" ht="17.25" customHeight="1">
      <c r="A932" s="108"/>
      <c r="B932" s="100"/>
      <c r="C932" s="152"/>
      <c r="D932" s="106"/>
      <c r="E932" s="235"/>
      <c r="F932" s="152"/>
      <c r="G932" s="152"/>
      <c r="H932" s="152"/>
      <c r="I932" s="152"/>
      <c r="J932" s="152"/>
      <c r="K932" s="108"/>
      <c r="L932" s="106"/>
      <c r="M932" s="270"/>
      <c r="N932" s="91" t="e">
        <f>M932*VLOOKUP($L932,#REF!,6,0)</f>
        <v>#REF!</v>
      </c>
      <c r="O932" s="90" t="e">
        <f t="shared" si="85"/>
        <v>#REF!</v>
      </c>
      <c r="P932" s="92" t="e">
        <f>VLOOKUP(L932,#REF!,3,0)</f>
        <v>#REF!</v>
      </c>
      <c r="Q932" s="93" t="e">
        <f t="shared" si="86"/>
        <v>#REF!</v>
      </c>
      <c r="R932" s="92" t="e">
        <f>VLOOKUP(L932,#REF!,4,0)</f>
        <v>#REF!</v>
      </c>
      <c r="S932" s="93" t="e">
        <f t="shared" si="87"/>
        <v>#REF!</v>
      </c>
      <c r="T932" s="93" t="e">
        <f t="shared" si="88"/>
        <v>#REF!</v>
      </c>
      <c r="U932" s="93" t="e">
        <f t="shared" si="89"/>
        <v>#REF!</v>
      </c>
      <c r="V932" s="93" t="e">
        <f t="shared" si="90"/>
        <v>#REF!</v>
      </c>
      <c r="W932" s="105"/>
      <c r="X932" s="243"/>
      <c r="Y932" s="105"/>
      <c r="Z932" s="243"/>
      <c r="AA932" s="105"/>
      <c r="AB932" s="105"/>
      <c r="AC932" s="243"/>
      <c r="AD932" s="105"/>
      <c r="AE932" s="105"/>
      <c r="AF932" s="106"/>
      <c r="AG932" s="107"/>
    </row>
    <row r="933" spans="1:33" s="40" customFormat="1" ht="17.25" customHeight="1">
      <c r="A933" s="108"/>
      <c r="B933" s="100"/>
      <c r="C933" s="152"/>
      <c r="D933" s="106"/>
      <c r="E933" s="235"/>
      <c r="F933" s="152"/>
      <c r="G933" s="152"/>
      <c r="H933" s="152"/>
      <c r="I933" s="152"/>
      <c r="J933" s="152"/>
      <c r="K933" s="108"/>
      <c r="L933" s="106"/>
      <c r="M933" s="270"/>
      <c r="N933" s="91" t="e">
        <f>M933*VLOOKUP($L933,#REF!,6,0)</f>
        <v>#REF!</v>
      </c>
      <c r="O933" s="90" t="e">
        <f t="shared" si="85"/>
        <v>#REF!</v>
      </c>
      <c r="P933" s="92" t="e">
        <f>VLOOKUP(L933,#REF!,3,0)</f>
        <v>#REF!</v>
      </c>
      <c r="Q933" s="93" t="e">
        <f t="shared" si="86"/>
        <v>#REF!</v>
      </c>
      <c r="R933" s="92" t="e">
        <f>VLOOKUP(L933,#REF!,4,0)</f>
        <v>#REF!</v>
      </c>
      <c r="S933" s="93" t="e">
        <f t="shared" si="87"/>
        <v>#REF!</v>
      </c>
      <c r="T933" s="93" t="e">
        <f t="shared" si="88"/>
        <v>#REF!</v>
      </c>
      <c r="U933" s="93" t="e">
        <f t="shared" si="89"/>
        <v>#REF!</v>
      </c>
      <c r="V933" s="93" t="e">
        <f t="shared" si="90"/>
        <v>#REF!</v>
      </c>
      <c r="W933" s="105"/>
      <c r="X933" s="243"/>
      <c r="Y933" s="105"/>
      <c r="Z933" s="243"/>
      <c r="AA933" s="105"/>
      <c r="AB933" s="105"/>
      <c r="AC933" s="243"/>
      <c r="AD933" s="105"/>
      <c r="AE933" s="105"/>
      <c r="AF933" s="106"/>
      <c r="AG933" s="107"/>
    </row>
    <row r="934" spans="1:33" s="40" customFormat="1" ht="17.25" customHeight="1">
      <c r="A934" s="108"/>
      <c r="B934" s="100"/>
      <c r="C934" s="152"/>
      <c r="D934" s="106"/>
      <c r="E934" s="235"/>
      <c r="F934" s="152"/>
      <c r="G934" s="152"/>
      <c r="H934" s="152"/>
      <c r="I934" s="152"/>
      <c r="J934" s="152"/>
      <c r="K934" s="108"/>
      <c r="L934" s="106"/>
      <c r="M934" s="270"/>
      <c r="N934" s="91" t="e">
        <f>M934*VLOOKUP($L934,#REF!,6,0)</f>
        <v>#REF!</v>
      </c>
      <c r="O934" s="90" t="e">
        <f t="shared" si="85"/>
        <v>#REF!</v>
      </c>
      <c r="P934" s="92" t="e">
        <f>VLOOKUP(L934,#REF!,3,0)</f>
        <v>#REF!</v>
      </c>
      <c r="Q934" s="93" t="e">
        <f t="shared" si="86"/>
        <v>#REF!</v>
      </c>
      <c r="R934" s="92" t="e">
        <f>VLOOKUP(L934,#REF!,4,0)</f>
        <v>#REF!</v>
      </c>
      <c r="S934" s="93" t="e">
        <f t="shared" si="87"/>
        <v>#REF!</v>
      </c>
      <c r="T934" s="93" t="e">
        <f t="shared" si="88"/>
        <v>#REF!</v>
      </c>
      <c r="U934" s="93" t="e">
        <f t="shared" si="89"/>
        <v>#REF!</v>
      </c>
      <c r="V934" s="93" t="e">
        <f t="shared" si="90"/>
        <v>#REF!</v>
      </c>
      <c r="W934" s="105"/>
      <c r="X934" s="243"/>
      <c r="Y934" s="105"/>
      <c r="Z934" s="243"/>
      <c r="AA934" s="105"/>
      <c r="AB934" s="105"/>
      <c r="AC934" s="243"/>
      <c r="AD934" s="105"/>
      <c r="AE934" s="105"/>
      <c r="AF934" s="106"/>
      <c r="AG934" s="107"/>
    </row>
    <row r="935" spans="1:33" s="40" customFormat="1" ht="17.25" customHeight="1">
      <c r="A935" s="108"/>
      <c r="B935" s="100"/>
      <c r="C935" s="152"/>
      <c r="D935" s="106"/>
      <c r="E935" s="235"/>
      <c r="F935" s="152"/>
      <c r="G935" s="152"/>
      <c r="H935" s="152"/>
      <c r="I935" s="152"/>
      <c r="J935" s="152"/>
      <c r="K935" s="108"/>
      <c r="L935" s="106"/>
      <c r="M935" s="270"/>
      <c r="N935" s="91" t="e">
        <f>M935*VLOOKUP($L935,#REF!,6,0)</f>
        <v>#REF!</v>
      </c>
      <c r="O935" s="90" t="e">
        <f t="shared" si="85"/>
        <v>#REF!</v>
      </c>
      <c r="P935" s="92" t="e">
        <f>VLOOKUP(L935,#REF!,3,0)</f>
        <v>#REF!</v>
      </c>
      <c r="Q935" s="93" t="e">
        <f t="shared" si="86"/>
        <v>#REF!</v>
      </c>
      <c r="R935" s="92" t="e">
        <f>VLOOKUP(L935,#REF!,4,0)</f>
        <v>#REF!</v>
      </c>
      <c r="S935" s="93" t="e">
        <f t="shared" si="87"/>
        <v>#REF!</v>
      </c>
      <c r="T935" s="93" t="e">
        <f t="shared" si="88"/>
        <v>#REF!</v>
      </c>
      <c r="U935" s="93" t="e">
        <f t="shared" si="89"/>
        <v>#REF!</v>
      </c>
      <c r="V935" s="93" t="e">
        <f t="shared" si="90"/>
        <v>#REF!</v>
      </c>
      <c r="W935" s="105"/>
      <c r="X935" s="243"/>
      <c r="Y935" s="105"/>
      <c r="Z935" s="243"/>
      <c r="AA935" s="105"/>
      <c r="AB935" s="243"/>
      <c r="AC935" s="243"/>
      <c r="AD935" s="105"/>
      <c r="AE935" s="105"/>
      <c r="AF935" s="106"/>
      <c r="AG935" s="107"/>
    </row>
    <row r="936" spans="1:33" s="40" customFormat="1" ht="17.25" customHeight="1">
      <c r="A936" s="108"/>
      <c r="B936" s="100"/>
      <c r="C936" s="152"/>
      <c r="D936" s="106"/>
      <c r="E936" s="235"/>
      <c r="F936" s="152"/>
      <c r="G936" s="152"/>
      <c r="H936" s="152"/>
      <c r="I936" s="152"/>
      <c r="J936" s="152"/>
      <c r="K936" s="108"/>
      <c r="L936" s="106"/>
      <c r="M936" s="270"/>
      <c r="N936" s="91" t="e">
        <f>M936*VLOOKUP($L936,#REF!,6,0)</f>
        <v>#REF!</v>
      </c>
      <c r="O936" s="90" t="e">
        <f t="shared" si="85"/>
        <v>#REF!</v>
      </c>
      <c r="P936" s="92" t="e">
        <f>VLOOKUP(L936,#REF!,3,0)</f>
        <v>#REF!</v>
      </c>
      <c r="Q936" s="93" t="e">
        <f t="shared" si="86"/>
        <v>#REF!</v>
      </c>
      <c r="R936" s="92" t="e">
        <f>VLOOKUP(L936,#REF!,4,0)</f>
        <v>#REF!</v>
      </c>
      <c r="S936" s="93" t="e">
        <f t="shared" si="87"/>
        <v>#REF!</v>
      </c>
      <c r="T936" s="93" t="e">
        <f t="shared" si="88"/>
        <v>#REF!</v>
      </c>
      <c r="U936" s="93" t="e">
        <f t="shared" si="89"/>
        <v>#REF!</v>
      </c>
      <c r="V936" s="93" t="e">
        <f t="shared" si="90"/>
        <v>#REF!</v>
      </c>
      <c r="W936" s="105"/>
      <c r="X936" s="243"/>
      <c r="Y936" s="105"/>
      <c r="Z936" s="243"/>
      <c r="AA936" s="105"/>
      <c r="AB936" s="243"/>
      <c r="AC936" s="243"/>
      <c r="AD936" s="105"/>
      <c r="AE936" s="105"/>
      <c r="AF936" s="106"/>
      <c r="AG936" s="107"/>
    </row>
    <row r="937" spans="1:33" s="40" customFormat="1" ht="17.25" customHeight="1">
      <c r="A937" s="108"/>
      <c r="B937" s="100"/>
      <c r="C937" s="152"/>
      <c r="D937" s="106"/>
      <c r="E937" s="235"/>
      <c r="F937" s="152"/>
      <c r="G937" s="152"/>
      <c r="H937" s="152"/>
      <c r="I937" s="152"/>
      <c r="J937" s="152"/>
      <c r="K937" s="108"/>
      <c r="L937" s="106"/>
      <c r="M937" s="270"/>
      <c r="N937" s="91" t="e">
        <f>M937*VLOOKUP($L937,#REF!,6,0)</f>
        <v>#REF!</v>
      </c>
      <c r="O937" s="90" t="e">
        <f t="shared" si="85"/>
        <v>#REF!</v>
      </c>
      <c r="P937" s="92" t="e">
        <f>VLOOKUP(L937,#REF!,3,0)</f>
        <v>#REF!</v>
      </c>
      <c r="Q937" s="93" t="e">
        <f t="shared" si="86"/>
        <v>#REF!</v>
      </c>
      <c r="R937" s="92" t="e">
        <f>VLOOKUP(L937,#REF!,4,0)</f>
        <v>#REF!</v>
      </c>
      <c r="S937" s="93" t="e">
        <f t="shared" si="87"/>
        <v>#REF!</v>
      </c>
      <c r="T937" s="93" t="e">
        <f t="shared" si="88"/>
        <v>#REF!</v>
      </c>
      <c r="U937" s="93" t="e">
        <f t="shared" si="89"/>
        <v>#REF!</v>
      </c>
      <c r="V937" s="93" t="e">
        <f t="shared" si="90"/>
        <v>#REF!</v>
      </c>
      <c r="W937" s="105"/>
      <c r="X937" s="243"/>
      <c r="Y937" s="105"/>
      <c r="Z937" s="243"/>
      <c r="AA937" s="105"/>
      <c r="AB937" s="243"/>
      <c r="AC937" s="243"/>
      <c r="AD937" s="105"/>
      <c r="AE937" s="105"/>
      <c r="AF937" s="106"/>
      <c r="AG937" s="107"/>
    </row>
    <row r="938" spans="1:33" s="40" customFormat="1" ht="17.25" customHeight="1">
      <c r="A938" s="108"/>
      <c r="B938" s="100"/>
      <c r="C938" s="152"/>
      <c r="D938" s="106"/>
      <c r="E938" s="235"/>
      <c r="F938" s="152"/>
      <c r="G938" s="152"/>
      <c r="H938" s="152"/>
      <c r="I938" s="152"/>
      <c r="J938" s="152"/>
      <c r="K938" s="108"/>
      <c r="L938" s="106"/>
      <c r="M938" s="270"/>
      <c r="N938" s="91" t="e">
        <f>M938*VLOOKUP($L938,#REF!,6,0)</f>
        <v>#REF!</v>
      </c>
      <c r="O938" s="90" t="e">
        <f t="shared" si="85"/>
        <v>#REF!</v>
      </c>
      <c r="P938" s="92" t="e">
        <f>VLOOKUP(L938,#REF!,3,0)</f>
        <v>#REF!</v>
      </c>
      <c r="Q938" s="93" t="e">
        <f t="shared" si="86"/>
        <v>#REF!</v>
      </c>
      <c r="R938" s="92" t="e">
        <f>VLOOKUP(L938,#REF!,4,0)</f>
        <v>#REF!</v>
      </c>
      <c r="S938" s="93" t="e">
        <f t="shared" si="87"/>
        <v>#REF!</v>
      </c>
      <c r="T938" s="93" t="e">
        <f t="shared" si="88"/>
        <v>#REF!</v>
      </c>
      <c r="U938" s="93" t="e">
        <f t="shared" si="89"/>
        <v>#REF!</v>
      </c>
      <c r="V938" s="93" t="e">
        <f t="shared" si="90"/>
        <v>#REF!</v>
      </c>
      <c r="W938" s="105"/>
      <c r="X938" s="243"/>
      <c r="Y938" s="105"/>
      <c r="Z938" s="243"/>
      <c r="AA938" s="105"/>
      <c r="AB938" s="243"/>
      <c r="AC938" s="243"/>
      <c r="AD938" s="105"/>
      <c r="AE938" s="105"/>
      <c r="AF938" s="106"/>
      <c r="AG938" s="107"/>
    </row>
    <row r="939" spans="1:33" s="40" customFormat="1" ht="17.25" customHeight="1">
      <c r="A939" s="108"/>
      <c r="B939" s="100"/>
      <c r="C939" s="152"/>
      <c r="D939" s="106"/>
      <c r="E939" s="235"/>
      <c r="F939" s="152"/>
      <c r="G939" s="152"/>
      <c r="H939" s="152"/>
      <c r="I939" s="152"/>
      <c r="J939" s="152"/>
      <c r="K939" s="108"/>
      <c r="L939" s="106"/>
      <c r="M939" s="270"/>
      <c r="N939" s="91" t="e">
        <f>M939*VLOOKUP($L939,#REF!,6,0)</f>
        <v>#REF!</v>
      </c>
      <c r="O939" s="90" t="e">
        <f t="shared" si="85"/>
        <v>#REF!</v>
      </c>
      <c r="P939" s="92" t="e">
        <f>VLOOKUP(L939,#REF!,3,0)</f>
        <v>#REF!</v>
      </c>
      <c r="Q939" s="93" t="e">
        <f t="shared" si="86"/>
        <v>#REF!</v>
      </c>
      <c r="R939" s="92" t="e">
        <f>VLOOKUP(L939,#REF!,4,0)</f>
        <v>#REF!</v>
      </c>
      <c r="S939" s="93" t="e">
        <f t="shared" si="87"/>
        <v>#REF!</v>
      </c>
      <c r="T939" s="93" t="e">
        <f t="shared" si="88"/>
        <v>#REF!</v>
      </c>
      <c r="U939" s="93" t="e">
        <f t="shared" si="89"/>
        <v>#REF!</v>
      </c>
      <c r="V939" s="93" t="e">
        <f t="shared" si="90"/>
        <v>#REF!</v>
      </c>
      <c r="W939" s="105"/>
      <c r="X939" s="243"/>
      <c r="Y939" s="105"/>
      <c r="Z939" s="243"/>
      <c r="AA939" s="105"/>
      <c r="AB939" s="243"/>
      <c r="AC939" s="243"/>
      <c r="AD939" s="105"/>
      <c r="AE939" s="105"/>
      <c r="AF939" s="106"/>
      <c r="AG939" s="107"/>
    </row>
    <row r="940" spans="1:33" s="40" customFormat="1" ht="17.25" customHeight="1">
      <c r="A940" s="108"/>
      <c r="B940" s="100"/>
      <c r="C940" s="152"/>
      <c r="D940" s="106"/>
      <c r="E940" s="235"/>
      <c r="F940" s="152"/>
      <c r="G940" s="152"/>
      <c r="H940" s="152"/>
      <c r="I940" s="152"/>
      <c r="J940" s="152"/>
      <c r="K940" s="108"/>
      <c r="L940" s="106"/>
      <c r="M940" s="270"/>
      <c r="N940" s="91" t="e">
        <f>M940*VLOOKUP($L940,#REF!,6,0)</f>
        <v>#REF!</v>
      </c>
      <c r="O940" s="90" t="e">
        <f t="shared" si="85"/>
        <v>#REF!</v>
      </c>
      <c r="P940" s="92" t="e">
        <f>VLOOKUP(L940,#REF!,3,0)</f>
        <v>#REF!</v>
      </c>
      <c r="Q940" s="93" t="e">
        <f t="shared" si="86"/>
        <v>#REF!</v>
      </c>
      <c r="R940" s="92" t="e">
        <f>VLOOKUP(L940,#REF!,4,0)</f>
        <v>#REF!</v>
      </c>
      <c r="S940" s="93" t="e">
        <f t="shared" si="87"/>
        <v>#REF!</v>
      </c>
      <c r="T940" s="93" t="e">
        <f t="shared" si="88"/>
        <v>#REF!</v>
      </c>
      <c r="U940" s="93" t="e">
        <f t="shared" si="89"/>
        <v>#REF!</v>
      </c>
      <c r="V940" s="93" t="e">
        <f t="shared" si="90"/>
        <v>#REF!</v>
      </c>
      <c r="W940" s="105"/>
      <c r="X940" s="243"/>
      <c r="Y940" s="105"/>
      <c r="Z940" s="243"/>
      <c r="AA940" s="105"/>
      <c r="AB940" s="243"/>
      <c r="AC940" s="243"/>
      <c r="AD940" s="105"/>
      <c r="AE940" s="105"/>
      <c r="AF940" s="106"/>
      <c r="AG940" s="107"/>
    </row>
    <row r="941" spans="1:33" s="40" customFormat="1" ht="17.25" customHeight="1">
      <c r="A941" s="108"/>
      <c r="B941" s="100"/>
      <c r="C941" s="152"/>
      <c r="D941" s="106"/>
      <c r="E941" s="235"/>
      <c r="F941" s="152"/>
      <c r="G941" s="152"/>
      <c r="H941" s="152"/>
      <c r="I941" s="152"/>
      <c r="J941" s="152"/>
      <c r="K941" s="108"/>
      <c r="L941" s="106"/>
      <c r="M941" s="270"/>
      <c r="N941" s="91" t="e">
        <f>M941*VLOOKUP($L941,#REF!,6,0)</f>
        <v>#REF!</v>
      </c>
      <c r="O941" s="90" t="e">
        <f t="shared" si="85"/>
        <v>#REF!</v>
      </c>
      <c r="P941" s="92" t="e">
        <f>VLOOKUP(L941,#REF!,3,0)</f>
        <v>#REF!</v>
      </c>
      <c r="Q941" s="93" t="e">
        <f t="shared" si="86"/>
        <v>#REF!</v>
      </c>
      <c r="R941" s="92" t="e">
        <f>VLOOKUP(L941,#REF!,4,0)</f>
        <v>#REF!</v>
      </c>
      <c r="S941" s="93" t="e">
        <f t="shared" si="87"/>
        <v>#REF!</v>
      </c>
      <c r="T941" s="93" t="e">
        <f t="shared" si="88"/>
        <v>#REF!</v>
      </c>
      <c r="U941" s="93" t="e">
        <f t="shared" si="89"/>
        <v>#REF!</v>
      </c>
      <c r="V941" s="93" t="e">
        <f t="shared" si="90"/>
        <v>#REF!</v>
      </c>
      <c r="W941" s="105"/>
      <c r="X941" s="243"/>
      <c r="Y941" s="105"/>
      <c r="Z941" s="243"/>
      <c r="AA941" s="105"/>
      <c r="AB941" s="243"/>
      <c r="AC941" s="243"/>
      <c r="AD941" s="105"/>
      <c r="AE941" s="105"/>
      <c r="AF941" s="106"/>
      <c r="AG941" s="107"/>
    </row>
    <row r="942" spans="1:33" s="40" customFormat="1" ht="17.25" customHeight="1">
      <c r="A942" s="108"/>
      <c r="B942" s="100"/>
      <c r="C942" s="152"/>
      <c r="D942" s="106"/>
      <c r="E942" s="235"/>
      <c r="F942" s="152"/>
      <c r="G942" s="152"/>
      <c r="H942" s="152"/>
      <c r="I942" s="152"/>
      <c r="J942" s="152"/>
      <c r="K942" s="108"/>
      <c r="L942" s="106"/>
      <c r="M942" s="270"/>
      <c r="N942" s="91" t="e">
        <f>M942*VLOOKUP($L942,#REF!,6,0)</f>
        <v>#REF!</v>
      </c>
      <c r="O942" s="90" t="e">
        <f t="shared" si="85"/>
        <v>#REF!</v>
      </c>
      <c r="P942" s="92" t="e">
        <f>VLOOKUP(L942,#REF!,3,0)</f>
        <v>#REF!</v>
      </c>
      <c r="Q942" s="93" t="e">
        <f t="shared" si="86"/>
        <v>#REF!</v>
      </c>
      <c r="R942" s="92" t="e">
        <f>VLOOKUP(L942,#REF!,4,0)</f>
        <v>#REF!</v>
      </c>
      <c r="S942" s="93" t="e">
        <f t="shared" si="87"/>
        <v>#REF!</v>
      </c>
      <c r="T942" s="93" t="e">
        <f t="shared" si="88"/>
        <v>#REF!</v>
      </c>
      <c r="U942" s="93" t="e">
        <f t="shared" si="89"/>
        <v>#REF!</v>
      </c>
      <c r="V942" s="93" t="e">
        <f t="shared" si="90"/>
        <v>#REF!</v>
      </c>
      <c r="W942" s="105"/>
      <c r="X942" s="243"/>
      <c r="Y942" s="105"/>
      <c r="Z942" s="243"/>
      <c r="AA942" s="105"/>
      <c r="AB942" s="243"/>
      <c r="AC942" s="243"/>
      <c r="AD942" s="105"/>
      <c r="AE942" s="105"/>
      <c r="AF942" s="106"/>
      <c r="AG942" s="107"/>
    </row>
    <row r="943" spans="1:33" s="40" customFormat="1" ht="17.25" customHeight="1">
      <c r="A943" s="108"/>
      <c r="B943" s="100"/>
      <c r="C943" s="152"/>
      <c r="D943" s="106"/>
      <c r="E943" s="235"/>
      <c r="F943" s="152"/>
      <c r="G943" s="152"/>
      <c r="H943" s="152"/>
      <c r="I943" s="152"/>
      <c r="J943" s="152"/>
      <c r="K943" s="108"/>
      <c r="L943" s="106"/>
      <c r="M943" s="270"/>
      <c r="N943" s="91" t="e">
        <f>M943*VLOOKUP($L943,#REF!,6,0)</f>
        <v>#REF!</v>
      </c>
      <c r="O943" s="90" t="e">
        <f t="shared" si="85"/>
        <v>#REF!</v>
      </c>
      <c r="P943" s="92" t="e">
        <f>VLOOKUP(L943,#REF!,3,0)</f>
        <v>#REF!</v>
      </c>
      <c r="Q943" s="93" t="e">
        <f t="shared" si="86"/>
        <v>#REF!</v>
      </c>
      <c r="R943" s="92" t="e">
        <f>VLOOKUP(L943,#REF!,4,0)</f>
        <v>#REF!</v>
      </c>
      <c r="S943" s="93" t="e">
        <f t="shared" si="87"/>
        <v>#REF!</v>
      </c>
      <c r="T943" s="93" t="e">
        <f t="shared" si="88"/>
        <v>#REF!</v>
      </c>
      <c r="U943" s="93" t="e">
        <f t="shared" si="89"/>
        <v>#REF!</v>
      </c>
      <c r="V943" s="93" t="e">
        <f t="shared" si="90"/>
        <v>#REF!</v>
      </c>
      <c r="W943" s="105"/>
      <c r="X943" s="243"/>
      <c r="Y943" s="105"/>
      <c r="Z943" s="243"/>
      <c r="AA943" s="105"/>
      <c r="AB943" s="243"/>
      <c r="AC943" s="243"/>
      <c r="AD943" s="105"/>
      <c r="AE943" s="105"/>
      <c r="AF943" s="106"/>
      <c r="AG943" s="107"/>
    </row>
    <row r="944" spans="1:33" s="40" customFormat="1" ht="17.25" customHeight="1">
      <c r="A944" s="108"/>
      <c r="B944" s="100"/>
      <c r="C944" s="152"/>
      <c r="D944" s="106"/>
      <c r="E944" s="235"/>
      <c r="F944" s="152"/>
      <c r="G944" s="152"/>
      <c r="H944" s="152"/>
      <c r="I944" s="152"/>
      <c r="J944" s="152"/>
      <c r="K944" s="108"/>
      <c r="L944" s="106"/>
      <c r="M944" s="270"/>
      <c r="N944" s="91" t="e">
        <f>M944*VLOOKUP($L944,#REF!,6,0)</f>
        <v>#REF!</v>
      </c>
      <c r="O944" s="90" t="e">
        <f t="shared" si="85"/>
        <v>#REF!</v>
      </c>
      <c r="P944" s="92" t="e">
        <f>VLOOKUP(L944,#REF!,3,0)</f>
        <v>#REF!</v>
      </c>
      <c r="Q944" s="93" t="e">
        <f t="shared" si="86"/>
        <v>#REF!</v>
      </c>
      <c r="R944" s="92" t="e">
        <f>VLOOKUP(L944,#REF!,4,0)</f>
        <v>#REF!</v>
      </c>
      <c r="S944" s="93" t="e">
        <f t="shared" si="87"/>
        <v>#REF!</v>
      </c>
      <c r="T944" s="93" t="e">
        <f t="shared" si="88"/>
        <v>#REF!</v>
      </c>
      <c r="U944" s="93" t="e">
        <f t="shared" si="89"/>
        <v>#REF!</v>
      </c>
      <c r="V944" s="93" t="e">
        <f t="shared" si="90"/>
        <v>#REF!</v>
      </c>
      <c r="W944" s="105"/>
      <c r="X944" s="243"/>
      <c r="Y944" s="105"/>
      <c r="Z944" s="243"/>
      <c r="AA944" s="105"/>
      <c r="AB944" s="243"/>
      <c r="AC944" s="243"/>
      <c r="AD944" s="105"/>
      <c r="AE944" s="105"/>
      <c r="AF944" s="106"/>
      <c r="AG944" s="107"/>
    </row>
    <row r="945" spans="1:33" s="40" customFormat="1" ht="17.25" customHeight="1">
      <c r="A945" s="108"/>
      <c r="B945" s="100"/>
      <c r="C945" s="152"/>
      <c r="D945" s="106"/>
      <c r="E945" s="235"/>
      <c r="F945" s="152"/>
      <c r="G945" s="152"/>
      <c r="H945" s="152"/>
      <c r="I945" s="152"/>
      <c r="J945" s="152"/>
      <c r="K945" s="108"/>
      <c r="L945" s="106"/>
      <c r="M945" s="270"/>
      <c r="N945" s="91" t="e">
        <f>M945*VLOOKUP($L945,#REF!,6,0)</f>
        <v>#REF!</v>
      </c>
      <c r="O945" s="90" t="e">
        <f t="shared" si="85"/>
        <v>#REF!</v>
      </c>
      <c r="P945" s="92" t="e">
        <f>VLOOKUP(L945,#REF!,3,0)</f>
        <v>#REF!</v>
      </c>
      <c r="Q945" s="93" t="e">
        <f t="shared" si="86"/>
        <v>#REF!</v>
      </c>
      <c r="R945" s="92" t="e">
        <f>VLOOKUP(L945,#REF!,4,0)</f>
        <v>#REF!</v>
      </c>
      <c r="S945" s="93" t="e">
        <f t="shared" si="87"/>
        <v>#REF!</v>
      </c>
      <c r="T945" s="93" t="e">
        <f t="shared" si="88"/>
        <v>#REF!</v>
      </c>
      <c r="U945" s="93" t="e">
        <f t="shared" si="89"/>
        <v>#REF!</v>
      </c>
      <c r="V945" s="93" t="e">
        <f t="shared" si="90"/>
        <v>#REF!</v>
      </c>
      <c r="W945" s="105"/>
      <c r="X945" s="243"/>
      <c r="Y945" s="105"/>
      <c r="Z945" s="243"/>
      <c r="AA945" s="105"/>
      <c r="AB945" s="243"/>
      <c r="AC945" s="243"/>
      <c r="AD945" s="105"/>
      <c r="AE945" s="105"/>
      <c r="AF945" s="106"/>
      <c r="AG945" s="107"/>
    </row>
    <row r="946" spans="1:33" s="40" customFormat="1" ht="17.25" customHeight="1">
      <c r="A946" s="108"/>
      <c r="B946" s="100"/>
      <c r="C946" s="152"/>
      <c r="D946" s="106"/>
      <c r="E946" s="235"/>
      <c r="F946" s="152"/>
      <c r="G946" s="152"/>
      <c r="H946" s="152"/>
      <c r="I946" s="152"/>
      <c r="J946" s="152"/>
      <c r="K946" s="108"/>
      <c r="L946" s="106"/>
      <c r="M946" s="270"/>
      <c r="N946" s="91" t="e">
        <f>M946*VLOOKUP($L946,#REF!,6,0)</f>
        <v>#REF!</v>
      </c>
      <c r="O946" s="90" t="e">
        <f t="shared" si="85"/>
        <v>#REF!</v>
      </c>
      <c r="P946" s="92" t="e">
        <f>VLOOKUP(L946,#REF!,3,0)</f>
        <v>#REF!</v>
      </c>
      <c r="Q946" s="93" t="e">
        <f t="shared" si="86"/>
        <v>#REF!</v>
      </c>
      <c r="R946" s="92" t="e">
        <f>VLOOKUP(L946,#REF!,4,0)</f>
        <v>#REF!</v>
      </c>
      <c r="S946" s="93" t="e">
        <f t="shared" si="87"/>
        <v>#REF!</v>
      </c>
      <c r="T946" s="93" t="e">
        <f t="shared" si="88"/>
        <v>#REF!</v>
      </c>
      <c r="U946" s="93" t="e">
        <f t="shared" si="89"/>
        <v>#REF!</v>
      </c>
      <c r="V946" s="93" t="e">
        <f t="shared" si="90"/>
        <v>#REF!</v>
      </c>
      <c r="W946" s="105"/>
      <c r="X946" s="243"/>
      <c r="Y946" s="105"/>
      <c r="Z946" s="243"/>
      <c r="AA946" s="105"/>
      <c r="AB946" s="243"/>
      <c r="AC946" s="243"/>
      <c r="AD946" s="105"/>
      <c r="AE946" s="105"/>
      <c r="AF946" s="106"/>
      <c r="AG946" s="107"/>
    </row>
    <row r="947" spans="1:33" s="40" customFormat="1" ht="17.25" customHeight="1">
      <c r="A947" s="108"/>
      <c r="B947" s="100"/>
      <c r="C947" s="152"/>
      <c r="D947" s="106"/>
      <c r="E947" s="235"/>
      <c r="F947" s="152"/>
      <c r="G947" s="152"/>
      <c r="H947" s="152"/>
      <c r="I947" s="152"/>
      <c r="J947" s="152"/>
      <c r="K947" s="108"/>
      <c r="L947" s="106"/>
      <c r="M947" s="270"/>
      <c r="N947" s="91" t="e">
        <f>M947*VLOOKUP($L947,#REF!,6,0)</f>
        <v>#REF!</v>
      </c>
      <c r="O947" s="90" t="e">
        <f t="shared" si="85"/>
        <v>#REF!</v>
      </c>
      <c r="P947" s="92" t="e">
        <f>VLOOKUP(L947,#REF!,3,0)</f>
        <v>#REF!</v>
      </c>
      <c r="Q947" s="93" t="e">
        <f t="shared" si="86"/>
        <v>#REF!</v>
      </c>
      <c r="R947" s="92" t="e">
        <f>VLOOKUP(L947,#REF!,4,0)</f>
        <v>#REF!</v>
      </c>
      <c r="S947" s="93" t="e">
        <f t="shared" si="87"/>
        <v>#REF!</v>
      </c>
      <c r="T947" s="93" t="e">
        <f t="shared" si="88"/>
        <v>#REF!</v>
      </c>
      <c r="U947" s="93" t="e">
        <f t="shared" si="89"/>
        <v>#REF!</v>
      </c>
      <c r="V947" s="93" t="e">
        <f t="shared" si="90"/>
        <v>#REF!</v>
      </c>
      <c r="W947" s="105"/>
      <c r="X947" s="243"/>
      <c r="Y947" s="105"/>
      <c r="Z947" s="243"/>
      <c r="AA947" s="105"/>
      <c r="AB947" s="105"/>
      <c r="AC947" s="243"/>
      <c r="AD947" s="105"/>
      <c r="AE947" s="105"/>
      <c r="AF947" s="106"/>
      <c r="AG947" s="107"/>
    </row>
    <row r="948" spans="1:33" s="40" customFormat="1" ht="17.25" customHeight="1">
      <c r="A948" s="108"/>
      <c r="B948" s="100"/>
      <c r="C948" s="152"/>
      <c r="D948" s="106"/>
      <c r="E948" s="235"/>
      <c r="F948" s="152"/>
      <c r="G948" s="152"/>
      <c r="H948" s="152"/>
      <c r="I948" s="152"/>
      <c r="J948" s="152"/>
      <c r="K948" s="108"/>
      <c r="L948" s="106"/>
      <c r="M948" s="270"/>
      <c r="N948" s="91" t="e">
        <f>M948*VLOOKUP($L948,#REF!,6,0)</f>
        <v>#REF!</v>
      </c>
      <c r="O948" s="90" t="e">
        <f t="shared" si="85"/>
        <v>#REF!</v>
      </c>
      <c r="P948" s="92" t="e">
        <f>VLOOKUP(L948,#REF!,3,0)</f>
        <v>#REF!</v>
      </c>
      <c r="Q948" s="93" t="e">
        <f t="shared" si="86"/>
        <v>#REF!</v>
      </c>
      <c r="R948" s="92" t="e">
        <f>VLOOKUP(L948,#REF!,4,0)</f>
        <v>#REF!</v>
      </c>
      <c r="S948" s="93" t="e">
        <f t="shared" si="87"/>
        <v>#REF!</v>
      </c>
      <c r="T948" s="93" t="e">
        <f t="shared" si="88"/>
        <v>#REF!</v>
      </c>
      <c r="U948" s="93" t="e">
        <f t="shared" si="89"/>
        <v>#REF!</v>
      </c>
      <c r="V948" s="93" t="e">
        <f t="shared" si="90"/>
        <v>#REF!</v>
      </c>
      <c r="W948" s="105"/>
      <c r="X948" s="243"/>
      <c r="Y948" s="105"/>
      <c r="Z948" s="243"/>
      <c r="AA948" s="105"/>
      <c r="AB948" s="105"/>
      <c r="AC948" s="243"/>
      <c r="AD948" s="105"/>
      <c r="AE948" s="105"/>
      <c r="AF948" s="106"/>
      <c r="AG948" s="107"/>
    </row>
    <row r="949" spans="1:33" s="40" customFormat="1" ht="17.25" customHeight="1">
      <c r="A949" s="108"/>
      <c r="B949" s="100"/>
      <c r="C949" s="152"/>
      <c r="D949" s="106"/>
      <c r="E949" s="235"/>
      <c r="F949" s="152"/>
      <c r="G949" s="152"/>
      <c r="H949" s="152"/>
      <c r="I949" s="152"/>
      <c r="J949" s="152"/>
      <c r="K949" s="108"/>
      <c r="L949" s="106"/>
      <c r="M949" s="270"/>
      <c r="N949" s="91" t="e">
        <f>M949*VLOOKUP($L949,#REF!,6,0)</f>
        <v>#REF!</v>
      </c>
      <c r="O949" s="90" t="e">
        <f t="shared" si="85"/>
        <v>#REF!</v>
      </c>
      <c r="P949" s="92" t="e">
        <f>VLOOKUP(L949,#REF!,3,0)</f>
        <v>#REF!</v>
      </c>
      <c r="Q949" s="93" t="e">
        <f t="shared" si="86"/>
        <v>#REF!</v>
      </c>
      <c r="R949" s="92" t="e">
        <f>VLOOKUP(L949,#REF!,4,0)</f>
        <v>#REF!</v>
      </c>
      <c r="S949" s="93" t="e">
        <f t="shared" si="87"/>
        <v>#REF!</v>
      </c>
      <c r="T949" s="93" t="e">
        <f t="shared" si="88"/>
        <v>#REF!</v>
      </c>
      <c r="U949" s="93" t="e">
        <f t="shared" si="89"/>
        <v>#REF!</v>
      </c>
      <c r="V949" s="93" t="e">
        <f t="shared" si="90"/>
        <v>#REF!</v>
      </c>
      <c r="W949" s="105"/>
      <c r="X949" s="243"/>
      <c r="Y949" s="105"/>
      <c r="Z949" s="243"/>
      <c r="AA949" s="105"/>
      <c r="AB949" s="105"/>
      <c r="AC949" s="243"/>
      <c r="AD949" s="105"/>
      <c r="AE949" s="105"/>
      <c r="AF949" s="106"/>
      <c r="AG949" s="107"/>
    </row>
    <row r="950" spans="1:33" s="40" customFormat="1" ht="17.25" customHeight="1">
      <c r="A950" s="271"/>
      <c r="B950" s="100"/>
      <c r="C950" s="152"/>
      <c r="D950" s="106"/>
      <c r="E950" s="235"/>
      <c r="F950" s="152"/>
      <c r="G950" s="152"/>
      <c r="H950" s="152"/>
      <c r="I950" s="152"/>
      <c r="J950" s="152"/>
      <c r="K950" s="271"/>
      <c r="L950" s="106"/>
      <c r="M950" s="270"/>
      <c r="N950" s="91" t="e">
        <f>M950*VLOOKUP($L950,#REF!,6,0)</f>
        <v>#REF!</v>
      </c>
      <c r="O950" s="90" t="e">
        <f t="shared" si="85"/>
        <v>#REF!</v>
      </c>
      <c r="P950" s="92" t="e">
        <f>VLOOKUP(L950,#REF!,3,0)</f>
        <v>#REF!</v>
      </c>
      <c r="Q950" s="93" t="e">
        <f t="shared" si="86"/>
        <v>#REF!</v>
      </c>
      <c r="R950" s="92" t="e">
        <f>VLOOKUP(L950,#REF!,4,0)</f>
        <v>#REF!</v>
      </c>
      <c r="S950" s="93" t="e">
        <f t="shared" si="87"/>
        <v>#REF!</v>
      </c>
      <c r="T950" s="93" t="e">
        <f t="shared" si="88"/>
        <v>#REF!</v>
      </c>
      <c r="U950" s="93" t="e">
        <f t="shared" si="89"/>
        <v>#REF!</v>
      </c>
      <c r="V950" s="93" t="e">
        <f t="shared" si="90"/>
        <v>#REF!</v>
      </c>
      <c r="W950" s="105"/>
      <c r="X950" s="243"/>
      <c r="Y950" s="105"/>
      <c r="Z950" s="243"/>
      <c r="AA950" s="105"/>
      <c r="AB950" s="243"/>
      <c r="AC950" s="243"/>
      <c r="AD950" s="105"/>
      <c r="AE950" s="105"/>
      <c r="AF950" s="106"/>
      <c r="AG950" s="107"/>
    </row>
    <row r="951" spans="1:33" s="40" customFormat="1" ht="17.25" customHeight="1">
      <c r="A951" s="271"/>
      <c r="B951" s="100"/>
      <c r="C951" s="152"/>
      <c r="D951" s="106"/>
      <c r="E951" s="235"/>
      <c r="F951" s="152"/>
      <c r="G951" s="152"/>
      <c r="H951" s="152"/>
      <c r="I951" s="152"/>
      <c r="J951" s="152"/>
      <c r="K951" s="271"/>
      <c r="L951" s="106"/>
      <c r="M951" s="270"/>
      <c r="N951" s="91" t="e">
        <f>M951*VLOOKUP($L951,#REF!,6,0)</f>
        <v>#REF!</v>
      </c>
      <c r="O951" s="90" t="e">
        <f t="shared" si="85"/>
        <v>#REF!</v>
      </c>
      <c r="P951" s="92" t="e">
        <f>VLOOKUP(L951,#REF!,3,0)</f>
        <v>#REF!</v>
      </c>
      <c r="Q951" s="93" t="e">
        <f t="shared" si="86"/>
        <v>#REF!</v>
      </c>
      <c r="R951" s="92" t="e">
        <f>VLOOKUP(L951,#REF!,4,0)</f>
        <v>#REF!</v>
      </c>
      <c r="S951" s="93" t="e">
        <f t="shared" si="87"/>
        <v>#REF!</v>
      </c>
      <c r="T951" s="93" t="e">
        <f t="shared" si="88"/>
        <v>#REF!</v>
      </c>
      <c r="U951" s="93" t="e">
        <f t="shared" si="89"/>
        <v>#REF!</v>
      </c>
      <c r="V951" s="93" t="e">
        <f t="shared" si="90"/>
        <v>#REF!</v>
      </c>
      <c r="W951" s="105"/>
      <c r="X951" s="243"/>
      <c r="Y951" s="105"/>
      <c r="Z951" s="243"/>
      <c r="AA951" s="105"/>
      <c r="AB951" s="243"/>
      <c r="AC951" s="243"/>
      <c r="AD951" s="105"/>
      <c r="AE951" s="105"/>
      <c r="AF951" s="106"/>
      <c r="AG951" s="107"/>
    </row>
    <row r="952" spans="1:33" s="40" customFormat="1" ht="17.25" customHeight="1">
      <c r="A952" s="272"/>
      <c r="B952" s="100"/>
      <c r="C952" s="152"/>
      <c r="D952" s="106"/>
      <c r="E952" s="235"/>
      <c r="F952" s="152"/>
      <c r="G952" s="152"/>
      <c r="H952" s="152"/>
      <c r="I952" s="152"/>
      <c r="J952" s="152"/>
      <c r="K952" s="272"/>
      <c r="L952" s="106"/>
      <c r="M952" s="270"/>
      <c r="N952" s="91" t="e">
        <f>M952*VLOOKUP($L952,#REF!,6,0)</f>
        <v>#REF!</v>
      </c>
      <c r="O952" s="90" t="e">
        <f t="shared" si="85"/>
        <v>#REF!</v>
      </c>
      <c r="P952" s="92" t="e">
        <f>VLOOKUP(L952,#REF!,3,0)</f>
        <v>#REF!</v>
      </c>
      <c r="Q952" s="93" t="e">
        <f t="shared" si="86"/>
        <v>#REF!</v>
      </c>
      <c r="R952" s="92" t="e">
        <f>VLOOKUP(L952,#REF!,4,0)</f>
        <v>#REF!</v>
      </c>
      <c r="S952" s="93" t="e">
        <f t="shared" si="87"/>
        <v>#REF!</v>
      </c>
      <c r="T952" s="93" t="e">
        <f t="shared" si="88"/>
        <v>#REF!</v>
      </c>
      <c r="U952" s="93" t="e">
        <f t="shared" si="89"/>
        <v>#REF!</v>
      </c>
      <c r="V952" s="93" t="e">
        <f t="shared" si="90"/>
        <v>#REF!</v>
      </c>
      <c r="W952" s="105"/>
      <c r="X952" s="243"/>
      <c r="Y952" s="105"/>
      <c r="Z952" s="243"/>
      <c r="AA952" s="105"/>
      <c r="AB952" s="243"/>
      <c r="AC952" s="243"/>
      <c r="AD952" s="105"/>
      <c r="AE952" s="105"/>
      <c r="AF952" s="106"/>
      <c r="AG952" s="107"/>
    </row>
    <row r="953" spans="1:33" s="40" customFormat="1" ht="17.25" customHeight="1">
      <c r="A953" s="272"/>
      <c r="B953" s="100"/>
      <c r="C953" s="152"/>
      <c r="D953" s="106"/>
      <c r="E953" s="235"/>
      <c r="F953" s="152"/>
      <c r="G953" s="152"/>
      <c r="H953" s="152"/>
      <c r="I953" s="152"/>
      <c r="J953" s="152"/>
      <c r="K953" s="272"/>
      <c r="L953" s="106"/>
      <c r="M953" s="270"/>
      <c r="N953" s="91" t="e">
        <f>M953*VLOOKUP($L953,#REF!,6,0)</f>
        <v>#REF!</v>
      </c>
      <c r="O953" s="90" t="e">
        <f t="shared" si="85"/>
        <v>#REF!</v>
      </c>
      <c r="P953" s="92" t="e">
        <f>VLOOKUP(L953,#REF!,3,0)</f>
        <v>#REF!</v>
      </c>
      <c r="Q953" s="93" t="e">
        <f t="shared" si="86"/>
        <v>#REF!</v>
      </c>
      <c r="R953" s="92" t="e">
        <f>VLOOKUP(L953,#REF!,4,0)</f>
        <v>#REF!</v>
      </c>
      <c r="S953" s="93" t="e">
        <f t="shared" si="87"/>
        <v>#REF!</v>
      </c>
      <c r="T953" s="93" t="e">
        <f t="shared" si="88"/>
        <v>#REF!</v>
      </c>
      <c r="U953" s="93" t="e">
        <f t="shared" si="89"/>
        <v>#REF!</v>
      </c>
      <c r="V953" s="93" t="e">
        <f t="shared" si="90"/>
        <v>#REF!</v>
      </c>
      <c r="W953" s="105"/>
      <c r="X953" s="243"/>
      <c r="Y953" s="105"/>
      <c r="Z953" s="243"/>
      <c r="AA953" s="105"/>
      <c r="AB953" s="243"/>
      <c r="AC953" s="243"/>
      <c r="AD953" s="105"/>
      <c r="AE953" s="105"/>
      <c r="AF953" s="106"/>
      <c r="AG953" s="107"/>
    </row>
    <row r="954" spans="1:33" s="40" customFormat="1" ht="17.25" customHeight="1">
      <c r="A954" s="273"/>
      <c r="B954" s="100"/>
      <c r="C954" s="152"/>
      <c r="D954" s="106"/>
      <c r="E954" s="235"/>
      <c r="F954" s="152"/>
      <c r="G954" s="152"/>
      <c r="H954" s="152"/>
      <c r="I954" s="152"/>
      <c r="J954" s="152"/>
      <c r="K954" s="273"/>
      <c r="L954" s="106"/>
      <c r="M954" s="254"/>
      <c r="N954" s="91" t="e">
        <f>M954*VLOOKUP($L954,#REF!,6,0)</f>
        <v>#REF!</v>
      </c>
      <c r="O954" s="90" t="e">
        <f t="shared" si="85"/>
        <v>#REF!</v>
      </c>
      <c r="P954" s="92" t="e">
        <f>VLOOKUP(L954,#REF!,3,0)</f>
        <v>#REF!</v>
      </c>
      <c r="Q954" s="93" t="e">
        <f t="shared" si="86"/>
        <v>#REF!</v>
      </c>
      <c r="R954" s="92" t="e">
        <f>VLOOKUP(L954,#REF!,4,0)</f>
        <v>#REF!</v>
      </c>
      <c r="S954" s="93" t="e">
        <f t="shared" si="87"/>
        <v>#REF!</v>
      </c>
      <c r="T954" s="93" t="e">
        <f t="shared" si="88"/>
        <v>#REF!</v>
      </c>
      <c r="U954" s="93" t="e">
        <f t="shared" si="89"/>
        <v>#REF!</v>
      </c>
      <c r="V954" s="93" t="e">
        <f t="shared" si="90"/>
        <v>#REF!</v>
      </c>
      <c r="W954" s="105"/>
      <c r="X954" s="243"/>
      <c r="Y954" s="105"/>
      <c r="Z954" s="243"/>
      <c r="AA954" s="105"/>
      <c r="AB954" s="243"/>
      <c r="AC954" s="243"/>
      <c r="AD954" s="105"/>
      <c r="AE954" s="105"/>
      <c r="AF954" s="106"/>
      <c r="AG954" s="107"/>
    </row>
    <row r="955" spans="1:33" s="40" customFormat="1" ht="17.25" customHeight="1">
      <c r="A955" s="273"/>
      <c r="B955" s="100"/>
      <c r="C955" s="152"/>
      <c r="D955" s="106"/>
      <c r="E955" s="235"/>
      <c r="F955" s="152"/>
      <c r="G955" s="152"/>
      <c r="H955" s="152"/>
      <c r="I955" s="152"/>
      <c r="J955" s="152"/>
      <c r="K955" s="273"/>
      <c r="L955" s="106"/>
      <c r="M955" s="254"/>
      <c r="N955" s="91" t="e">
        <f>M955*VLOOKUP($L955,#REF!,6,0)</f>
        <v>#REF!</v>
      </c>
      <c r="O955" s="90" t="e">
        <f t="shared" si="85"/>
        <v>#REF!</v>
      </c>
      <c r="P955" s="92" t="e">
        <f>VLOOKUP(L955,#REF!,3,0)</f>
        <v>#REF!</v>
      </c>
      <c r="Q955" s="93" t="e">
        <f t="shared" si="86"/>
        <v>#REF!</v>
      </c>
      <c r="R955" s="92" t="e">
        <f>VLOOKUP(L955,#REF!,4,0)</f>
        <v>#REF!</v>
      </c>
      <c r="S955" s="93" t="e">
        <f t="shared" si="87"/>
        <v>#REF!</v>
      </c>
      <c r="T955" s="93" t="e">
        <f t="shared" si="88"/>
        <v>#REF!</v>
      </c>
      <c r="U955" s="93" t="e">
        <f t="shared" si="89"/>
        <v>#REF!</v>
      </c>
      <c r="V955" s="93" t="e">
        <f t="shared" si="90"/>
        <v>#REF!</v>
      </c>
      <c r="W955" s="105"/>
      <c r="X955" s="243"/>
      <c r="Y955" s="105"/>
      <c r="Z955" s="243"/>
      <c r="AA955" s="105"/>
      <c r="AB955" s="243"/>
      <c r="AC955" s="243"/>
      <c r="AD955" s="105"/>
      <c r="AE955" s="105"/>
      <c r="AF955" s="106"/>
      <c r="AG955" s="107"/>
    </row>
    <row r="956" spans="1:33" s="40" customFormat="1" ht="17.25" customHeight="1">
      <c r="A956" s="253"/>
      <c r="B956" s="100"/>
      <c r="C956" s="152"/>
      <c r="D956" s="106"/>
      <c r="E956" s="235"/>
      <c r="F956" s="152"/>
      <c r="G956" s="152"/>
      <c r="H956" s="152"/>
      <c r="I956" s="152"/>
      <c r="J956" s="152"/>
      <c r="K956" s="253"/>
      <c r="L956" s="106"/>
      <c r="M956" s="254"/>
      <c r="N956" s="91" t="e">
        <f>M956*VLOOKUP($L956,#REF!,6,0)</f>
        <v>#REF!</v>
      </c>
      <c r="O956" s="90" t="e">
        <f t="shared" si="85"/>
        <v>#REF!</v>
      </c>
      <c r="P956" s="92" t="e">
        <f>VLOOKUP(L956,#REF!,3,0)</f>
        <v>#REF!</v>
      </c>
      <c r="Q956" s="93" t="e">
        <f t="shared" si="86"/>
        <v>#REF!</v>
      </c>
      <c r="R956" s="92" t="e">
        <f>VLOOKUP(L956,#REF!,4,0)</f>
        <v>#REF!</v>
      </c>
      <c r="S956" s="93" t="e">
        <f t="shared" si="87"/>
        <v>#REF!</v>
      </c>
      <c r="T956" s="93" t="e">
        <f t="shared" si="88"/>
        <v>#REF!</v>
      </c>
      <c r="U956" s="93" t="e">
        <f t="shared" si="89"/>
        <v>#REF!</v>
      </c>
      <c r="V956" s="93" t="e">
        <f t="shared" si="90"/>
        <v>#REF!</v>
      </c>
      <c r="W956" s="105"/>
      <c r="X956" s="243"/>
      <c r="Y956" s="105"/>
      <c r="Z956" s="243"/>
      <c r="AA956" s="105"/>
      <c r="AB956" s="243"/>
      <c r="AC956" s="243"/>
      <c r="AD956" s="105"/>
      <c r="AE956" s="105"/>
      <c r="AF956" s="106"/>
      <c r="AG956" s="107"/>
    </row>
    <row r="957" spans="1:33" s="40" customFormat="1" ht="17.25" customHeight="1">
      <c r="A957" s="253"/>
      <c r="B957" s="100"/>
      <c r="C957" s="152"/>
      <c r="D957" s="106"/>
      <c r="E957" s="235"/>
      <c r="F957" s="152"/>
      <c r="G957" s="152"/>
      <c r="H957" s="152"/>
      <c r="I957" s="152"/>
      <c r="J957" s="152"/>
      <c r="K957" s="253"/>
      <c r="L957" s="106"/>
      <c r="M957" s="254"/>
      <c r="N957" s="91" t="e">
        <f>M957*VLOOKUP($L957,#REF!,6,0)</f>
        <v>#REF!</v>
      </c>
      <c r="O957" s="90" t="e">
        <f t="shared" si="85"/>
        <v>#REF!</v>
      </c>
      <c r="P957" s="92" t="e">
        <f>VLOOKUP(L957,#REF!,3,0)</f>
        <v>#REF!</v>
      </c>
      <c r="Q957" s="93" t="e">
        <f t="shared" si="86"/>
        <v>#REF!</v>
      </c>
      <c r="R957" s="92" t="e">
        <f>VLOOKUP(L957,#REF!,4,0)</f>
        <v>#REF!</v>
      </c>
      <c r="S957" s="93" t="e">
        <f t="shared" si="87"/>
        <v>#REF!</v>
      </c>
      <c r="T957" s="93" t="e">
        <f t="shared" si="88"/>
        <v>#REF!</v>
      </c>
      <c r="U957" s="93" t="e">
        <f t="shared" si="89"/>
        <v>#REF!</v>
      </c>
      <c r="V957" s="93" t="e">
        <f t="shared" si="90"/>
        <v>#REF!</v>
      </c>
      <c r="W957" s="105"/>
      <c r="X957" s="243"/>
      <c r="Y957" s="105"/>
      <c r="Z957" s="243"/>
      <c r="AA957" s="105"/>
      <c r="AB957" s="243"/>
      <c r="AC957" s="243"/>
      <c r="AD957" s="105"/>
      <c r="AE957" s="105"/>
      <c r="AF957" s="106"/>
      <c r="AG957" s="107"/>
    </row>
    <row r="958" spans="1:33" s="40" customFormat="1" ht="17.25" customHeight="1">
      <c r="A958" s="253"/>
      <c r="B958" s="100"/>
      <c r="C958" s="152"/>
      <c r="D958" s="106"/>
      <c r="E958" s="235"/>
      <c r="F958" s="152"/>
      <c r="G958" s="152"/>
      <c r="H958" s="152"/>
      <c r="I958" s="152"/>
      <c r="J958" s="152"/>
      <c r="K958" s="253"/>
      <c r="L958" s="106"/>
      <c r="M958" s="254"/>
      <c r="N958" s="91" t="e">
        <f>M958*VLOOKUP($L958,#REF!,6,0)</f>
        <v>#REF!</v>
      </c>
      <c r="O958" s="90" t="e">
        <f t="shared" si="85"/>
        <v>#REF!</v>
      </c>
      <c r="P958" s="92" t="e">
        <f>VLOOKUP(L958,#REF!,3,0)</f>
        <v>#REF!</v>
      </c>
      <c r="Q958" s="93" t="e">
        <f t="shared" si="86"/>
        <v>#REF!</v>
      </c>
      <c r="R958" s="92" t="e">
        <f>VLOOKUP(L958,#REF!,4,0)</f>
        <v>#REF!</v>
      </c>
      <c r="S958" s="93" t="e">
        <f t="shared" si="87"/>
        <v>#REF!</v>
      </c>
      <c r="T958" s="93" t="e">
        <f t="shared" si="88"/>
        <v>#REF!</v>
      </c>
      <c r="U958" s="93" t="e">
        <f t="shared" si="89"/>
        <v>#REF!</v>
      </c>
      <c r="V958" s="93" t="e">
        <f t="shared" si="90"/>
        <v>#REF!</v>
      </c>
      <c r="W958" s="105"/>
      <c r="X958" s="243"/>
      <c r="Y958" s="105"/>
      <c r="Z958" s="243"/>
      <c r="AA958" s="105"/>
      <c r="AB958" s="243"/>
      <c r="AC958" s="243"/>
      <c r="AD958" s="105"/>
      <c r="AE958" s="105"/>
      <c r="AF958" s="106"/>
      <c r="AG958" s="107"/>
    </row>
    <row r="959" spans="1:33" s="40" customFormat="1" ht="17.25" customHeight="1">
      <c r="A959" s="253"/>
      <c r="B959" s="100"/>
      <c r="C959" s="152"/>
      <c r="D959" s="106"/>
      <c r="E959" s="235"/>
      <c r="F959" s="152"/>
      <c r="G959" s="152"/>
      <c r="H959" s="152"/>
      <c r="I959" s="152"/>
      <c r="J959" s="152"/>
      <c r="K959" s="253"/>
      <c r="L959" s="106"/>
      <c r="M959" s="254"/>
      <c r="N959" s="91" t="e">
        <f>M959*VLOOKUP($L959,#REF!,6,0)</f>
        <v>#REF!</v>
      </c>
      <c r="O959" s="90" t="e">
        <f t="shared" si="85"/>
        <v>#REF!</v>
      </c>
      <c r="P959" s="92" t="e">
        <f>VLOOKUP(L959,#REF!,3,0)</f>
        <v>#REF!</v>
      </c>
      <c r="Q959" s="93" t="e">
        <f t="shared" si="86"/>
        <v>#REF!</v>
      </c>
      <c r="R959" s="92" t="e">
        <f>VLOOKUP(L959,#REF!,4,0)</f>
        <v>#REF!</v>
      </c>
      <c r="S959" s="93" t="e">
        <f t="shared" si="87"/>
        <v>#REF!</v>
      </c>
      <c r="T959" s="93" t="e">
        <f t="shared" si="88"/>
        <v>#REF!</v>
      </c>
      <c r="U959" s="93" t="e">
        <f t="shared" si="89"/>
        <v>#REF!</v>
      </c>
      <c r="V959" s="93" t="e">
        <f t="shared" si="90"/>
        <v>#REF!</v>
      </c>
      <c r="W959" s="105"/>
      <c r="X959" s="243"/>
      <c r="Y959" s="105"/>
      <c r="Z959" s="243"/>
      <c r="AA959" s="105"/>
      <c r="AB959" s="243"/>
      <c r="AC959" s="243"/>
      <c r="AD959" s="105"/>
      <c r="AE959" s="105"/>
      <c r="AF959" s="106"/>
      <c r="AG959" s="107"/>
    </row>
    <row r="960" spans="1:33" s="40" customFormat="1" ht="17.25" customHeight="1">
      <c r="A960" s="253"/>
      <c r="B960" s="100"/>
      <c r="C960" s="152"/>
      <c r="D960" s="106"/>
      <c r="E960" s="235"/>
      <c r="F960" s="152"/>
      <c r="G960" s="152"/>
      <c r="H960" s="152"/>
      <c r="I960" s="152"/>
      <c r="J960" s="152"/>
      <c r="K960" s="253"/>
      <c r="L960" s="106"/>
      <c r="M960" s="254"/>
      <c r="N960" s="91" t="e">
        <f>M960*VLOOKUP($L960,#REF!,6,0)</f>
        <v>#REF!</v>
      </c>
      <c r="O960" s="90" t="e">
        <f t="shared" si="85"/>
        <v>#REF!</v>
      </c>
      <c r="P960" s="92" t="e">
        <f>VLOOKUP(L960,#REF!,3,0)</f>
        <v>#REF!</v>
      </c>
      <c r="Q960" s="93" t="e">
        <f t="shared" si="86"/>
        <v>#REF!</v>
      </c>
      <c r="R960" s="92" t="e">
        <f>VLOOKUP(L960,#REF!,4,0)</f>
        <v>#REF!</v>
      </c>
      <c r="S960" s="93" t="e">
        <f t="shared" si="87"/>
        <v>#REF!</v>
      </c>
      <c r="T960" s="93" t="e">
        <f t="shared" si="88"/>
        <v>#REF!</v>
      </c>
      <c r="U960" s="93" t="e">
        <f t="shared" si="89"/>
        <v>#REF!</v>
      </c>
      <c r="V960" s="93" t="e">
        <f t="shared" si="90"/>
        <v>#REF!</v>
      </c>
      <c r="W960" s="105"/>
      <c r="X960" s="243"/>
      <c r="Y960" s="105"/>
      <c r="Z960" s="243"/>
      <c r="AA960" s="105"/>
      <c r="AB960" s="243"/>
      <c r="AC960" s="243"/>
      <c r="AD960" s="105"/>
      <c r="AE960" s="105"/>
      <c r="AF960" s="106"/>
      <c r="AG960" s="107"/>
    </row>
    <row r="961" spans="1:33" s="40" customFormat="1" ht="17.25" customHeight="1">
      <c r="A961" s="253"/>
      <c r="B961" s="100"/>
      <c r="C961" s="152"/>
      <c r="D961" s="106"/>
      <c r="E961" s="235"/>
      <c r="F961" s="152"/>
      <c r="G961" s="152"/>
      <c r="H961" s="152"/>
      <c r="I961" s="152"/>
      <c r="J961" s="152"/>
      <c r="K961" s="253"/>
      <c r="L961" s="106"/>
      <c r="M961" s="254"/>
      <c r="N961" s="91" t="e">
        <f>M961*VLOOKUP($L961,#REF!,6,0)</f>
        <v>#REF!</v>
      </c>
      <c r="O961" s="90" t="e">
        <f t="shared" si="85"/>
        <v>#REF!</v>
      </c>
      <c r="P961" s="92" t="e">
        <f>VLOOKUP(L961,#REF!,3,0)</f>
        <v>#REF!</v>
      </c>
      <c r="Q961" s="93" t="e">
        <f t="shared" si="86"/>
        <v>#REF!</v>
      </c>
      <c r="R961" s="92" t="e">
        <f>VLOOKUP(L961,#REF!,4,0)</f>
        <v>#REF!</v>
      </c>
      <c r="S961" s="93" t="e">
        <f t="shared" si="87"/>
        <v>#REF!</v>
      </c>
      <c r="T961" s="93" t="e">
        <f t="shared" si="88"/>
        <v>#REF!</v>
      </c>
      <c r="U961" s="93" t="e">
        <f t="shared" si="89"/>
        <v>#REF!</v>
      </c>
      <c r="V961" s="93" t="e">
        <f t="shared" si="90"/>
        <v>#REF!</v>
      </c>
      <c r="W961" s="105"/>
      <c r="X961" s="243"/>
      <c r="Y961" s="105"/>
      <c r="Z961" s="243"/>
      <c r="AA961" s="105"/>
      <c r="AB961" s="243"/>
      <c r="AC961" s="243"/>
      <c r="AD961" s="105"/>
      <c r="AE961" s="105"/>
      <c r="AF961" s="106"/>
      <c r="AG961" s="107"/>
    </row>
    <row r="962" spans="1:33" s="40" customFormat="1" ht="17.25" customHeight="1">
      <c r="A962" s="253"/>
      <c r="B962" s="100"/>
      <c r="C962" s="152"/>
      <c r="D962" s="106"/>
      <c r="E962" s="235"/>
      <c r="F962" s="152"/>
      <c r="G962" s="152"/>
      <c r="H962" s="152"/>
      <c r="I962" s="152"/>
      <c r="J962" s="152"/>
      <c r="K962" s="253"/>
      <c r="L962" s="106"/>
      <c r="M962" s="254"/>
      <c r="N962" s="91" t="e">
        <f>M962*VLOOKUP($L962,#REF!,6,0)</f>
        <v>#REF!</v>
      </c>
      <c r="O962" s="90" t="e">
        <f t="shared" si="85"/>
        <v>#REF!</v>
      </c>
      <c r="P962" s="92" t="e">
        <f>VLOOKUP(L962,#REF!,3,0)</f>
        <v>#REF!</v>
      </c>
      <c r="Q962" s="93" t="e">
        <f t="shared" si="86"/>
        <v>#REF!</v>
      </c>
      <c r="R962" s="92" t="e">
        <f>VLOOKUP(L962,#REF!,4,0)</f>
        <v>#REF!</v>
      </c>
      <c r="S962" s="93" t="e">
        <f t="shared" si="87"/>
        <v>#REF!</v>
      </c>
      <c r="T962" s="93" t="e">
        <f t="shared" si="88"/>
        <v>#REF!</v>
      </c>
      <c r="U962" s="93" t="e">
        <f t="shared" si="89"/>
        <v>#REF!</v>
      </c>
      <c r="V962" s="93" t="e">
        <f t="shared" si="90"/>
        <v>#REF!</v>
      </c>
      <c r="W962" s="105"/>
      <c r="X962" s="243"/>
      <c r="Y962" s="105"/>
      <c r="Z962" s="243"/>
      <c r="AA962" s="105"/>
      <c r="AB962" s="243"/>
      <c r="AC962" s="243"/>
      <c r="AD962" s="105"/>
      <c r="AE962" s="105"/>
      <c r="AF962" s="106"/>
      <c r="AG962" s="107"/>
    </row>
    <row r="963" spans="1:33" s="40" customFormat="1" ht="17.25" customHeight="1">
      <c r="A963" s="253"/>
      <c r="B963" s="100"/>
      <c r="C963" s="152"/>
      <c r="D963" s="106"/>
      <c r="E963" s="235"/>
      <c r="F963" s="152"/>
      <c r="G963" s="152"/>
      <c r="H963" s="152"/>
      <c r="I963" s="152"/>
      <c r="J963" s="152"/>
      <c r="K963" s="253"/>
      <c r="L963" s="106"/>
      <c r="M963" s="254"/>
      <c r="N963" s="91" t="e">
        <f>M963*VLOOKUP($L963,#REF!,6,0)</f>
        <v>#REF!</v>
      </c>
      <c r="O963" s="90" t="e">
        <f t="shared" si="85"/>
        <v>#REF!</v>
      </c>
      <c r="P963" s="92" t="e">
        <f>VLOOKUP(L963,#REF!,3,0)</f>
        <v>#REF!</v>
      </c>
      <c r="Q963" s="93" t="e">
        <f t="shared" si="86"/>
        <v>#REF!</v>
      </c>
      <c r="R963" s="92" t="e">
        <f>VLOOKUP(L963,#REF!,4,0)</f>
        <v>#REF!</v>
      </c>
      <c r="S963" s="93" t="e">
        <f t="shared" si="87"/>
        <v>#REF!</v>
      </c>
      <c r="T963" s="93" t="e">
        <f t="shared" si="88"/>
        <v>#REF!</v>
      </c>
      <c r="U963" s="93" t="e">
        <f t="shared" si="89"/>
        <v>#REF!</v>
      </c>
      <c r="V963" s="93" t="e">
        <f t="shared" si="90"/>
        <v>#REF!</v>
      </c>
      <c r="W963" s="105"/>
      <c r="X963" s="243"/>
      <c r="Y963" s="105"/>
      <c r="Z963" s="243"/>
      <c r="AA963" s="105"/>
      <c r="AB963" s="243"/>
      <c r="AC963" s="243"/>
      <c r="AD963" s="105"/>
      <c r="AE963" s="105"/>
      <c r="AF963" s="106"/>
      <c r="AG963" s="107"/>
    </row>
    <row r="964" spans="1:33" s="40" customFormat="1" ht="17.25" customHeight="1">
      <c r="A964" s="253"/>
      <c r="B964" s="100"/>
      <c r="C964" s="152"/>
      <c r="D964" s="106"/>
      <c r="E964" s="235"/>
      <c r="F964" s="152"/>
      <c r="G964" s="152"/>
      <c r="H964" s="152"/>
      <c r="I964" s="152"/>
      <c r="J964" s="152"/>
      <c r="K964" s="253"/>
      <c r="L964" s="106"/>
      <c r="M964" s="254"/>
      <c r="N964" s="91" t="e">
        <f>M964*VLOOKUP($L964,#REF!,6,0)</f>
        <v>#REF!</v>
      </c>
      <c r="O964" s="90" t="e">
        <f t="shared" si="85"/>
        <v>#REF!</v>
      </c>
      <c r="P964" s="92" t="e">
        <f>VLOOKUP(L964,#REF!,3,0)</f>
        <v>#REF!</v>
      </c>
      <c r="Q964" s="93" t="e">
        <f t="shared" si="86"/>
        <v>#REF!</v>
      </c>
      <c r="R964" s="92" t="e">
        <f>VLOOKUP(L964,#REF!,4,0)</f>
        <v>#REF!</v>
      </c>
      <c r="S964" s="93" t="e">
        <f t="shared" si="87"/>
        <v>#REF!</v>
      </c>
      <c r="T964" s="93" t="e">
        <f t="shared" si="88"/>
        <v>#REF!</v>
      </c>
      <c r="U964" s="93" t="e">
        <f t="shared" si="89"/>
        <v>#REF!</v>
      </c>
      <c r="V964" s="93" t="e">
        <f t="shared" si="90"/>
        <v>#REF!</v>
      </c>
      <c r="W964" s="105"/>
      <c r="X964" s="243"/>
      <c r="Y964" s="105"/>
      <c r="Z964" s="243"/>
      <c r="AA964" s="105"/>
      <c r="AB964" s="243"/>
      <c r="AC964" s="243"/>
      <c r="AD964" s="105"/>
      <c r="AE964" s="105"/>
      <c r="AF964" s="106"/>
      <c r="AG964" s="107"/>
    </row>
    <row r="965" spans="1:33" s="40" customFormat="1" ht="17.25" customHeight="1">
      <c r="A965" s="253"/>
      <c r="B965" s="100"/>
      <c r="C965" s="152"/>
      <c r="D965" s="106"/>
      <c r="E965" s="235"/>
      <c r="F965" s="152"/>
      <c r="G965" s="152"/>
      <c r="H965" s="152"/>
      <c r="I965" s="152"/>
      <c r="J965" s="152"/>
      <c r="K965" s="253"/>
      <c r="L965" s="106"/>
      <c r="M965" s="254"/>
      <c r="N965" s="91" t="e">
        <f>M965*VLOOKUP($L965,#REF!,6,0)</f>
        <v>#REF!</v>
      </c>
      <c r="O965" s="90" t="e">
        <f t="shared" si="85"/>
        <v>#REF!</v>
      </c>
      <c r="P965" s="92" t="e">
        <f>VLOOKUP(L965,#REF!,3,0)</f>
        <v>#REF!</v>
      </c>
      <c r="Q965" s="93" t="e">
        <f t="shared" si="86"/>
        <v>#REF!</v>
      </c>
      <c r="R965" s="92" t="e">
        <f>VLOOKUP(L965,#REF!,4,0)</f>
        <v>#REF!</v>
      </c>
      <c r="S965" s="93" t="e">
        <f t="shared" si="87"/>
        <v>#REF!</v>
      </c>
      <c r="T965" s="93" t="e">
        <f t="shared" si="88"/>
        <v>#REF!</v>
      </c>
      <c r="U965" s="93" t="e">
        <f t="shared" si="89"/>
        <v>#REF!</v>
      </c>
      <c r="V965" s="93" t="e">
        <f t="shared" si="90"/>
        <v>#REF!</v>
      </c>
      <c r="W965" s="105"/>
      <c r="X965" s="243"/>
      <c r="Y965" s="105"/>
      <c r="Z965" s="243"/>
      <c r="AA965" s="105"/>
      <c r="AB965" s="243"/>
      <c r="AC965" s="243"/>
      <c r="AD965" s="105"/>
      <c r="AE965" s="105"/>
      <c r="AF965" s="106"/>
      <c r="AG965" s="107"/>
    </row>
    <row r="966" spans="1:33" s="40" customFormat="1" ht="17.25" customHeight="1">
      <c r="A966" s="253"/>
      <c r="B966" s="100"/>
      <c r="C966" s="152"/>
      <c r="D966" s="106"/>
      <c r="E966" s="235"/>
      <c r="F966" s="152"/>
      <c r="G966" s="152"/>
      <c r="H966" s="152"/>
      <c r="I966" s="152"/>
      <c r="J966" s="152"/>
      <c r="K966" s="253"/>
      <c r="L966" s="106"/>
      <c r="M966" s="254"/>
      <c r="N966" s="91" t="e">
        <f>M966*VLOOKUP($L966,#REF!,6,0)</f>
        <v>#REF!</v>
      </c>
      <c r="O966" s="90" t="e">
        <f t="shared" si="85"/>
        <v>#REF!</v>
      </c>
      <c r="P966" s="92" t="e">
        <f>VLOOKUP(L966,#REF!,3,0)</f>
        <v>#REF!</v>
      </c>
      <c r="Q966" s="93" t="e">
        <f t="shared" si="86"/>
        <v>#REF!</v>
      </c>
      <c r="R966" s="92" t="e">
        <f>VLOOKUP(L966,#REF!,4,0)</f>
        <v>#REF!</v>
      </c>
      <c r="S966" s="93" t="e">
        <f t="shared" si="87"/>
        <v>#REF!</v>
      </c>
      <c r="T966" s="93" t="e">
        <f t="shared" si="88"/>
        <v>#REF!</v>
      </c>
      <c r="U966" s="93" t="e">
        <f t="shared" si="89"/>
        <v>#REF!</v>
      </c>
      <c r="V966" s="93" t="e">
        <f t="shared" si="90"/>
        <v>#REF!</v>
      </c>
      <c r="W966" s="105"/>
      <c r="X966" s="243"/>
      <c r="Y966" s="105"/>
      <c r="Z966" s="243"/>
      <c r="AA966" s="105"/>
      <c r="AB966" s="243"/>
      <c r="AC966" s="243"/>
      <c r="AD966" s="105"/>
      <c r="AE966" s="105"/>
      <c r="AF966" s="106"/>
      <c r="AG966" s="107"/>
    </row>
    <row r="967" spans="1:33" s="40" customFormat="1" ht="17.25" customHeight="1">
      <c r="A967" s="253"/>
      <c r="B967" s="100"/>
      <c r="C967" s="152"/>
      <c r="D967" s="106"/>
      <c r="E967" s="235"/>
      <c r="F967" s="152"/>
      <c r="G967" s="152"/>
      <c r="H967" s="152"/>
      <c r="I967" s="152"/>
      <c r="J967" s="152"/>
      <c r="K967" s="253"/>
      <c r="L967" s="106"/>
      <c r="M967" s="254"/>
      <c r="N967" s="91" t="e">
        <f>M967*VLOOKUP($L967,#REF!,6,0)</f>
        <v>#REF!</v>
      </c>
      <c r="O967" s="90" t="e">
        <f t="shared" ref="O967:O1030" si="91">M967+N967</f>
        <v>#REF!</v>
      </c>
      <c r="P967" s="92" t="e">
        <f>VLOOKUP(L967,#REF!,3,0)</f>
        <v>#REF!</v>
      </c>
      <c r="Q967" s="93" t="e">
        <f t="shared" ref="Q967:Q1030" si="92">ROUND(P967*M967,0)</f>
        <v>#REF!</v>
      </c>
      <c r="R967" s="92" t="e">
        <f>VLOOKUP(L967,#REF!,4,0)</f>
        <v>#REF!</v>
      </c>
      <c r="S967" s="93" t="e">
        <f t="shared" ref="S967:S1030" si="93">ROUND(R967*M967,0)</f>
        <v>#REF!</v>
      </c>
      <c r="T967" s="93" t="e">
        <f t="shared" ref="T967:T1030" si="94">ROUND(Q967*5%,0)</f>
        <v>#REF!</v>
      </c>
      <c r="U967" s="93" t="e">
        <f t="shared" ref="U967:U1030" si="95">ROUND(S967*10%,0)</f>
        <v>#REF!</v>
      </c>
      <c r="V967" s="93" t="e">
        <f t="shared" ref="V967:V1030" si="96">O967-Q967-S967+T967+U967</f>
        <v>#REF!</v>
      </c>
      <c r="W967" s="105"/>
      <c r="X967" s="243"/>
      <c r="Y967" s="105"/>
      <c r="Z967" s="243"/>
      <c r="AA967" s="105"/>
      <c r="AB967" s="243"/>
      <c r="AC967" s="243"/>
      <c r="AD967" s="105"/>
      <c r="AE967" s="105"/>
      <c r="AF967" s="106"/>
      <c r="AG967" s="107"/>
    </row>
    <row r="968" spans="1:33" s="40" customFormat="1" ht="17.25" customHeight="1">
      <c r="A968" s="253"/>
      <c r="B968" s="100"/>
      <c r="C968" s="152"/>
      <c r="D968" s="106"/>
      <c r="E968" s="235"/>
      <c r="F968" s="152"/>
      <c r="G968" s="152"/>
      <c r="H968" s="152"/>
      <c r="I968" s="152"/>
      <c r="J968" s="152"/>
      <c r="K968" s="253"/>
      <c r="L968" s="106"/>
      <c r="M968" s="254"/>
      <c r="N968" s="91" t="e">
        <f>M968*VLOOKUP($L968,#REF!,6,0)</f>
        <v>#REF!</v>
      </c>
      <c r="O968" s="90" t="e">
        <f t="shared" si="91"/>
        <v>#REF!</v>
      </c>
      <c r="P968" s="92" t="e">
        <f>VLOOKUP(L968,#REF!,3,0)</f>
        <v>#REF!</v>
      </c>
      <c r="Q968" s="93" t="e">
        <f t="shared" si="92"/>
        <v>#REF!</v>
      </c>
      <c r="R968" s="92" t="e">
        <f>VLOOKUP(L968,#REF!,4,0)</f>
        <v>#REF!</v>
      </c>
      <c r="S968" s="93" t="e">
        <f t="shared" si="93"/>
        <v>#REF!</v>
      </c>
      <c r="T968" s="93" t="e">
        <f t="shared" si="94"/>
        <v>#REF!</v>
      </c>
      <c r="U968" s="93" t="e">
        <f t="shared" si="95"/>
        <v>#REF!</v>
      </c>
      <c r="V968" s="93" t="e">
        <f t="shared" si="96"/>
        <v>#REF!</v>
      </c>
      <c r="W968" s="105"/>
      <c r="X968" s="243"/>
      <c r="Y968" s="105"/>
      <c r="Z968" s="243"/>
      <c r="AA968" s="105"/>
      <c r="AB968" s="243"/>
      <c r="AC968" s="243"/>
      <c r="AD968" s="105"/>
      <c r="AE968" s="105"/>
      <c r="AF968" s="106"/>
      <c r="AG968" s="107"/>
    </row>
    <row r="969" spans="1:33" s="40" customFormat="1" ht="17.25" customHeight="1">
      <c r="A969" s="253"/>
      <c r="B969" s="100"/>
      <c r="C969" s="152"/>
      <c r="D969" s="106"/>
      <c r="E969" s="235"/>
      <c r="F969" s="152"/>
      <c r="G969" s="152"/>
      <c r="H969" s="152"/>
      <c r="I969" s="152"/>
      <c r="J969" s="152"/>
      <c r="K969" s="253"/>
      <c r="L969" s="106"/>
      <c r="M969" s="254"/>
      <c r="N969" s="91" t="e">
        <f>M969*VLOOKUP($L969,#REF!,6,0)</f>
        <v>#REF!</v>
      </c>
      <c r="O969" s="90" t="e">
        <f t="shared" si="91"/>
        <v>#REF!</v>
      </c>
      <c r="P969" s="92" t="e">
        <f>VLOOKUP(L969,#REF!,3,0)</f>
        <v>#REF!</v>
      </c>
      <c r="Q969" s="93" t="e">
        <f t="shared" si="92"/>
        <v>#REF!</v>
      </c>
      <c r="R969" s="92" t="e">
        <f>VLOOKUP(L969,#REF!,4,0)</f>
        <v>#REF!</v>
      </c>
      <c r="S969" s="93" t="e">
        <f t="shared" si="93"/>
        <v>#REF!</v>
      </c>
      <c r="T969" s="93" t="e">
        <f t="shared" si="94"/>
        <v>#REF!</v>
      </c>
      <c r="U969" s="93" t="e">
        <f t="shared" si="95"/>
        <v>#REF!</v>
      </c>
      <c r="V969" s="93" t="e">
        <f t="shared" si="96"/>
        <v>#REF!</v>
      </c>
      <c r="W969" s="105"/>
      <c r="X969" s="243"/>
      <c r="Y969" s="105"/>
      <c r="Z969" s="243"/>
      <c r="AA969" s="105"/>
      <c r="AB969" s="243"/>
      <c r="AC969" s="243"/>
      <c r="AD969" s="105"/>
      <c r="AE969" s="105"/>
      <c r="AF969" s="106"/>
      <c r="AG969" s="107"/>
    </row>
    <row r="970" spans="1:33" s="40" customFormat="1" ht="17.25" customHeight="1">
      <c r="A970" s="108"/>
      <c r="B970" s="100"/>
      <c r="C970" s="152"/>
      <c r="D970" s="106"/>
      <c r="E970" s="235"/>
      <c r="F970" s="152"/>
      <c r="G970" s="152"/>
      <c r="H970" s="152"/>
      <c r="I970" s="152"/>
      <c r="J970" s="152"/>
      <c r="K970" s="108"/>
      <c r="L970" s="106"/>
      <c r="M970" s="270"/>
      <c r="N970" s="91" t="e">
        <f>M970*VLOOKUP($L970,#REF!,6,0)</f>
        <v>#REF!</v>
      </c>
      <c r="O970" s="90" t="e">
        <f t="shared" si="91"/>
        <v>#REF!</v>
      </c>
      <c r="P970" s="92" t="e">
        <f>VLOOKUP(L970,#REF!,3,0)</f>
        <v>#REF!</v>
      </c>
      <c r="Q970" s="93" t="e">
        <f t="shared" si="92"/>
        <v>#REF!</v>
      </c>
      <c r="R970" s="92" t="e">
        <f>VLOOKUP(L970,#REF!,4,0)</f>
        <v>#REF!</v>
      </c>
      <c r="S970" s="93" t="e">
        <f t="shared" si="93"/>
        <v>#REF!</v>
      </c>
      <c r="T970" s="93" t="e">
        <f t="shared" si="94"/>
        <v>#REF!</v>
      </c>
      <c r="U970" s="93" t="e">
        <f t="shared" si="95"/>
        <v>#REF!</v>
      </c>
      <c r="V970" s="93" t="e">
        <f t="shared" si="96"/>
        <v>#REF!</v>
      </c>
      <c r="W970" s="105"/>
      <c r="X970" s="243"/>
      <c r="Y970" s="105"/>
      <c r="Z970" s="243"/>
      <c r="AA970" s="105"/>
      <c r="AB970" s="105"/>
      <c r="AC970" s="243"/>
      <c r="AD970" s="105"/>
      <c r="AE970" s="105"/>
      <c r="AF970" s="106"/>
      <c r="AG970" s="107"/>
    </row>
    <row r="971" spans="1:33" s="40" customFormat="1" ht="17.25" customHeight="1">
      <c r="A971" s="108"/>
      <c r="B971" s="100"/>
      <c r="C971" s="152"/>
      <c r="D971" s="106"/>
      <c r="E971" s="235"/>
      <c r="F971" s="152"/>
      <c r="G971" s="152"/>
      <c r="H971" s="152"/>
      <c r="I971" s="152"/>
      <c r="J971" s="152"/>
      <c r="K971" s="108"/>
      <c r="L971" s="106"/>
      <c r="M971" s="270"/>
      <c r="N971" s="91" t="e">
        <f>M971*VLOOKUP($L971,#REF!,6,0)</f>
        <v>#REF!</v>
      </c>
      <c r="O971" s="90" t="e">
        <f t="shared" si="91"/>
        <v>#REF!</v>
      </c>
      <c r="P971" s="92" t="e">
        <f>VLOOKUP(L971,#REF!,3,0)</f>
        <v>#REF!</v>
      </c>
      <c r="Q971" s="93" t="e">
        <f t="shared" si="92"/>
        <v>#REF!</v>
      </c>
      <c r="R971" s="92" t="e">
        <f>VLOOKUP(L971,#REF!,4,0)</f>
        <v>#REF!</v>
      </c>
      <c r="S971" s="93" t="e">
        <f t="shared" si="93"/>
        <v>#REF!</v>
      </c>
      <c r="T971" s="93" t="e">
        <f t="shared" si="94"/>
        <v>#REF!</v>
      </c>
      <c r="U971" s="93" t="e">
        <f t="shared" si="95"/>
        <v>#REF!</v>
      </c>
      <c r="V971" s="93" t="e">
        <f t="shared" si="96"/>
        <v>#REF!</v>
      </c>
      <c r="W971" s="105"/>
      <c r="X971" s="243"/>
      <c r="Y971" s="105"/>
      <c r="Z971" s="243"/>
      <c r="AA971" s="105"/>
      <c r="AB971" s="105"/>
      <c r="AC971" s="243"/>
      <c r="AD971" s="105"/>
      <c r="AE971" s="105"/>
      <c r="AF971" s="106"/>
      <c r="AG971" s="107"/>
    </row>
    <row r="972" spans="1:33" s="40" customFormat="1" ht="17.25" customHeight="1">
      <c r="A972" s="31"/>
      <c r="B972" s="100"/>
      <c r="C972" s="152"/>
      <c r="D972" s="106"/>
      <c r="E972" s="235"/>
      <c r="F972" s="152"/>
      <c r="G972" s="152"/>
      <c r="H972" s="152"/>
      <c r="I972" s="152"/>
      <c r="J972" s="152"/>
      <c r="K972" s="31"/>
      <c r="L972" s="106"/>
      <c r="M972" s="270"/>
      <c r="N972" s="91" t="e">
        <f>M972*VLOOKUP($L972,#REF!,6,0)</f>
        <v>#REF!</v>
      </c>
      <c r="O972" s="90" t="e">
        <f t="shared" si="91"/>
        <v>#REF!</v>
      </c>
      <c r="P972" s="92" t="e">
        <f>VLOOKUP(L972,#REF!,3,0)</f>
        <v>#REF!</v>
      </c>
      <c r="Q972" s="93" t="e">
        <f t="shared" si="92"/>
        <v>#REF!</v>
      </c>
      <c r="R972" s="92" t="e">
        <f>VLOOKUP(L972,#REF!,4,0)</f>
        <v>#REF!</v>
      </c>
      <c r="S972" s="93" t="e">
        <f t="shared" si="93"/>
        <v>#REF!</v>
      </c>
      <c r="T972" s="93" t="e">
        <f t="shared" si="94"/>
        <v>#REF!</v>
      </c>
      <c r="U972" s="93" t="e">
        <f t="shared" si="95"/>
        <v>#REF!</v>
      </c>
      <c r="V972" s="93" t="e">
        <f t="shared" si="96"/>
        <v>#REF!</v>
      </c>
      <c r="W972" s="105"/>
      <c r="X972" s="243"/>
      <c r="Y972" s="105"/>
      <c r="Z972" s="243"/>
      <c r="AA972" s="105"/>
      <c r="AB972" s="105"/>
      <c r="AC972" s="243"/>
      <c r="AD972" s="105"/>
      <c r="AE972" s="105"/>
      <c r="AF972" s="106"/>
      <c r="AG972" s="107"/>
    </row>
    <row r="973" spans="1:33" s="40" customFormat="1" ht="17.25" customHeight="1">
      <c r="A973" s="31"/>
      <c r="B973" s="100"/>
      <c r="C973" s="152"/>
      <c r="D973" s="106"/>
      <c r="E973" s="235"/>
      <c r="F973" s="152"/>
      <c r="G973" s="152"/>
      <c r="H973" s="152"/>
      <c r="I973" s="152"/>
      <c r="J973" s="152"/>
      <c r="K973" s="31"/>
      <c r="L973" s="106"/>
      <c r="M973" s="270"/>
      <c r="N973" s="91" t="e">
        <f>M973*VLOOKUP($L973,#REF!,6,0)</f>
        <v>#REF!</v>
      </c>
      <c r="O973" s="90" t="e">
        <f t="shared" si="91"/>
        <v>#REF!</v>
      </c>
      <c r="P973" s="92" t="e">
        <f>VLOOKUP(L973,#REF!,3,0)</f>
        <v>#REF!</v>
      </c>
      <c r="Q973" s="93" t="e">
        <f t="shared" si="92"/>
        <v>#REF!</v>
      </c>
      <c r="R973" s="92" t="e">
        <f>VLOOKUP(L973,#REF!,4,0)</f>
        <v>#REF!</v>
      </c>
      <c r="S973" s="93" t="e">
        <f t="shared" si="93"/>
        <v>#REF!</v>
      </c>
      <c r="T973" s="93" t="e">
        <f t="shared" si="94"/>
        <v>#REF!</v>
      </c>
      <c r="U973" s="93" t="e">
        <f t="shared" si="95"/>
        <v>#REF!</v>
      </c>
      <c r="V973" s="93" t="e">
        <f t="shared" si="96"/>
        <v>#REF!</v>
      </c>
      <c r="W973" s="105"/>
      <c r="X973" s="243"/>
      <c r="Y973" s="105"/>
      <c r="Z973" s="243"/>
      <c r="AA973" s="105"/>
      <c r="AB973" s="105"/>
      <c r="AC973" s="243"/>
      <c r="AD973" s="105"/>
      <c r="AE973" s="105"/>
      <c r="AF973" s="106"/>
      <c r="AG973" s="107"/>
    </row>
    <row r="974" spans="1:33" s="40" customFormat="1" ht="17.25" customHeight="1">
      <c r="A974" s="31"/>
      <c r="B974" s="100"/>
      <c r="C974" s="152"/>
      <c r="D974" s="106"/>
      <c r="E974" s="235"/>
      <c r="F974" s="152"/>
      <c r="G974" s="152"/>
      <c r="H974" s="152"/>
      <c r="I974" s="152"/>
      <c r="J974" s="152"/>
      <c r="K974" s="31"/>
      <c r="L974" s="106"/>
      <c r="M974" s="270"/>
      <c r="N974" s="91" t="e">
        <f>M974*VLOOKUP($L974,#REF!,6,0)</f>
        <v>#REF!</v>
      </c>
      <c r="O974" s="90" t="e">
        <f t="shared" si="91"/>
        <v>#REF!</v>
      </c>
      <c r="P974" s="92" t="e">
        <f>VLOOKUP(L974,#REF!,3,0)</f>
        <v>#REF!</v>
      </c>
      <c r="Q974" s="93" t="e">
        <f t="shared" si="92"/>
        <v>#REF!</v>
      </c>
      <c r="R974" s="92" t="e">
        <f>VLOOKUP(L974,#REF!,4,0)</f>
        <v>#REF!</v>
      </c>
      <c r="S974" s="93" t="e">
        <f t="shared" si="93"/>
        <v>#REF!</v>
      </c>
      <c r="T974" s="93" t="e">
        <f t="shared" si="94"/>
        <v>#REF!</v>
      </c>
      <c r="U974" s="93" t="e">
        <f t="shared" si="95"/>
        <v>#REF!</v>
      </c>
      <c r="V974" s="93" t="e">
        <f t="shared" si="96"/>
        <v>#REF!</v>
      </c>
      <c r="W974" s="105"/>
      <c r="X974" s="243"/>
      <c r="Y974" s="105"/>
      <c r="Z974" s="243"/>
      <c r="AA974" s="105"/>
      <c r="AB974" s="105"/>
      <c r="AC974" s="243"/>
      <c r="AD974" s="105"/>
      <c r="AE974" s="105"/>
      <c r="AF974" s="106"/>
      <c r="AG974" s="107"/>
    </row>
    <row r="975" spans="1:33" s="40" customFormat="1" ht="17.25" customHeight="1">
      <c r="A975" s="31"/>
      <c r="B975" s="100"/>
      <c r="C975" s="152"/>
      <c r="D975" s="106"/>
      <c r="E975" s="235"/>
      <c r="F975" s="152"/>
      <c r="G975" s="152"/>
      <c r="H975" s="152"/>
      <c r="I975" s="152"/>
      <c r="J975" s="152"/>
      <c r="K975" s="31"/>
      <c r="L975" s="106"/>
      <c r="M975" s="270"/>
      <c r="N975" s="91" t="e">
        <f>M975*VLOOKUP($L975,#REF!,6,0)</f>
        <v>#REF!</v>
      </c>
      <c r="O975" s="90" t="e">
        <f t="shared" si="91"/>
        <v>#REF!</v>
      </c>
      <c r="P975" s="92" t="e">
        <f>VLOOKUP(L975,#REF!,3,0)</f>
        <v>#REF!</v>
      </c>
      <c r="Q975" s="93" t="e">
        <f t="shared" si="92"/>
        <v>#REF!</v>
      </c>
      <c r="R975" s="92" t="e">
        <f>VLOOKUP(L975,#REF!,4,0)</f>
        <v>#REF!</v>
      </c>
      <c r="S975" s="93" t="e">
        <f t="shared" si="93"/>
        <v>#REF!</v>
      </c>
      <c r="T975" s="93" t="e">
        <f t="shared" si="94"/>
        <v>#REF!</v>
      </c>
      <c r="U975" s="93" t="e">
        <f t="shared" si="95"/>
        <v>#REF!</v>
      </c>
      <c r="V975" s="93" t="e">
        <f t="shared" si="96"/>
        <v>#REF!</v>
      </c>
      <c r="W975" s="105"/>
      <c r="X975" s="243"/>
      <c r="Y975" s="105"/>
      <c r="Z975" s="243"/>
      <c r="AA975" s="105"/>
      <c r="AB975" s="105"/>
      <c r="AC975" s="243"/>
      <c r="AD975" s="105"/>
      <c r="AE975" s="105"/>
      <c r="AF975" s="106"/>
      <c r="AG975" s="107"/>
    </row>
    <row r="976" spans="1:33" s="40" customFormat="1" ht="17.25" customHeight="1">
      <c r="A976" s="31"/>
      <c r="B976" s="100"/>
      <c r="C976" s="152"/>
      <c r="D976" s="106"/>
      <c r="E976" s="235"/>
      <c r="F976" s="152"/>
      <c r="G976" s="152"/>
      <c r="H976" s="152"/>
      <c r="I976" s="152"/>
      <c r="J976" s="152"/>
      <c r="K976" s="31"/>
      <c r="L976" s="106"/>
      <c r="M976" s="270"/>
      <c r="N976" s="91" t="e">
        <f>M976*VLOOKUP($L976,#REF!,6,0)</f>
        <v>#REF!</v>
      </c>
      <c r="O976" s="90" t="e">
        <f t="shared" si="91"/>
        <v>#REF!</v>
      </c>
      <c r="P976" s="92" t="e">
        <f>VLOOKUP(L976,#REF!,3,0)</f>
        <v>#REF!</v>
      </c>
      <c r="Q976" s="93" t="e">
        <f t="shared" si="92"/>
        <v>#REF!</v>
      </c>
      <c r="R976" s="92" t="e">
        <f>VLOOKUP(L976,#REF!,4,0)</f>
        <v>#REF!</v>
      </c>
      <c r="S976" s="93" t="e">
        <f t="shared" si="93"/>
        <v>#REF!</v>
      </c>
      <c r="T976" s="93" t="e">
        <f t="shared" si="94"/>
        <v>#REF!</v>
      </c>
      <c r="U976" s="93" t="e">
        <f t="shared" si="95"/>
        <v>#REF!</v>
      </c>
      <c r="V976" s="93" t="e">
        <f t="shared" si="96"/>
        <v>#REF!</v>
      </c>
      <c r="W976" s="105"/>
      <c r="X976" s="243"/>
      <c r="Y976" s="105"/>
      <c r="Z976" s="243"/>
      <c r="AA976" s="105"/>
      <c r="AB976" s="105"/>
      <c r="AC976" s="243"/>
      <c r="AD976" s="105"/>
      <c r="AE976" s="105"/>
      <c r="AF976" s="106"/>
      <c r="AG976" s="107"/>
    </row>
    <row r="977" spans="1:33" s="40" customFormat="1" ht="17.25" customHeight="1">
      <c r="A977" s="31"/>
      <c r="B977" s="100"/>
      <c r="C977" s="152"/>
      <c r="D977" s="106"/>
      <c r="E977" s="235"/>
      <c r="F977" s="152"/>
      <c r="G977" s="152"/>
      <c r="H977" s="152"/>
      <c r="I977" s="152"/>
      <c r="J977" s="152"/>
      <c r="K977" s="31"/>
      <c r="L977" s="106"/>
      <c r="M977" s="270"/>
      <c r="N977" s="91" t="e">
        <f>M977*VLOOKUP($L977,#REF!,6,0)</f>
        <v>#REF!</v>
      </c>
      <c r="O977" s="90" t="e">
        <f t="shared" si="91"/>
        <v>#REF!</v>
      </c>
      <c r="P977" s="92" t="e">
        <f>VLOOKUP(L977,#REF!,3,0)</f>
        <v>#REF!</v>
      </c>
      <c r="Q977" s="93" t="e">
        <f t="shared" si="92"/>
        <v>#REF!</v>
      </c>
      <c r="R977" s="92" t="e">
        <f>VLOOKUP(L977,#REF!,4,0)</f>
        <v>#REF!</v>
      </c>
      <c r="S977" s="93" t="e">
        <f t="shared" si="93"/>
        <v>#REF!</v>
      </c>
      <c r="T977" s="93" t="e">
        <f t="shared" si="94"/>
        <v>#REF!</v>
      </c>
      <c r="U977" s="93" t="e">
        <f t="shared" si="95"/>
        <v>#REF!</v>
      </c>
      <c r="V977" s="93" t="e">
        <f t="shared" si="96"/>
        <v>#REF!</v>
      </c>
      <c r="W977" s="105"/>
      <c r="X977" s="243"/>
      <c r="Y977" s="105"/>
      <c r="Z977" s="243"/>
      <c r="AA977" s="105"/>
      <c r="AB977" s="105"/>
      <c r="AC977" s="243"/>
      <c r="AD977" s="105"/>
      <c r="AE977" s="105"/>
      <c r="AF977" s="106"/>
      <c r="AG977" s="107"/>
    </row>
    <row r="978" spans="1:33" s="40" customFormat="1" ht="17.25" customHeight="1">
      <c r="A978" s="31"/>
      <c r="B978" s="100"/>
      <c r="C978" s="152"/>
      <c r="D978" s="106"/>
      <c r="E978" s="235"/>
      <c r="F978" s="152"/>
      <c r="G978" s="152"/>
      <c r="H978" s="152"/>
      <c r="I978" s="152"/>
      <c r="J978" s="152"/>
      <c r="K978" s="31"/>
      <c r="L978" s="106"/>
      <c r="M978" s="270"/>
      <c r="N978" s="91" t="e">
        <f>M978*VLOOKUP($L978,#REF!,6,0)</f>
        <v>#REF!</v>
      </c>
      <c r="O978" s="90" t="e">
        <f t="shared" si="91"/>
        <v>#REF!</v>
      </c>
      <c r="P978" s="92" t="e">
        <f>VLOOKUP(L978,#REF!,3,0)</f>
        <v>#REF!</v>
      </c>
      <c r="Q978" s="93" t="e">
        <f t="shared" si="92"/>
        <v>#REF!</v>
      </c>
      <c r="R978" s="92" t="e">
        <f>VLOOKUP(L978,#REF!,4,0)</f>
        <v>#REF!</v>
      </c>
      <c r="S978" s="93" t="e">
        <f t="shared" si="93"/>
        <v>#REF!</v>
      </c>
      <c r="T978" s="93" t="e">
        <f t="shared" si="94"/>
        <v>#REF!</v>
      </c>
      <c r="U978" s="93" t="e">
        <f t="shared" si="95"/>
        <v>#REF!</v>
      </c>
      <c r="V978" s="93" t="e">
        <f t="shared" si="96"/>
        <v>#REF!</v>
      </c>
      <c r="W978" s="105"/>
      <c r="X978" s="243"/>
      <c r="Y978" s="105"/>
      <c r="Z978" s="243"/>
      <c r="AA978" s="105"/>
      <c r="AB978" s="105"/>
      <c r="AC978" s="243"/>
      <c r="AD978" s="105"/>
      <c r="AE978" s="105"/>
      <c r="AF978" s="106"/>
      <c r="AG978" s="107"/>
    </row>
    <row r="979" spans="1:33" s="40" customFormat="1" ht="17.25" customHeight="1">
      <c r="A979" s="31"/>
      <c r="B979" s="100"/>
      <c r="C979" s="152"/>
      <c r="D979" s="106"/>
      <c r="E979" s="235"/>
      <c r="F979" s="152"/>
      <c r="G979" s="152"/>
      <c r="H979" s="152"/>
      <c r="I979" s="152"/>
      <c r="J979" s="152"/>
      <c r="K979" s="31"/>
      <c r="L979" s="106"/>
      <c r="M979" s="270"/>
      <c r="N979" s="91" t="e">
        <f>M979*VLOOKUP($L979,#REF!,6,0)</f>
        <v>#REF!</v>
      </c>
      <c r="O979" s="90" t="e">
        <f t="shared" si="91"/>
        <v>#REF!</v>
      </c>
      <c r="P979" s="92" t="e">
        <f>VLOOKUP(L979,#REF!,3,0)</f>
        <v>#REF!</v>
      </c>
      <c r="Q979" s="93" t="e">
        <f t="shared" si="92"/>
        <v>#REF!</v>
      </c>
      <c r="R979" s="92" t="e">
        <f>VLOOKUP(L979,#REF!,4,0)</f>
        <v>#REF!</v>
      </c>
      <c r="S979" s="93" t="e">
        <f t="shared" si="93"/>
        <v>#REF!</v>
      </c>
      <c r="T979" s="93" t="e">
        <f t="shared" si="94"/>
        <v>#REF!</v>
      </c>
      <c r="U979" s="93" t="e">
        <f t="shared" si="95"/>
        <v>#REF!</v>
      </c>
      <c r="V979" s="93" t="e">
        <f t="shared" si="96"/>
        <v>#REF!</v>
      </c>
      <c r="W979" s="105"/>
      <c r="X979" s="243"/>
      <c r="Y979" s="105"/>
      <c r="Z979" s="243"/>
      <c r="AA979" s="105"/>
      <c r="AB979" s="105"/>
      <c r="AC979" s="243"/>
      <c r="AD979" s="105"/>
      <c r="AE979" s="105"/>
      <c r="AF979" s="106"/>
      <c r="AG979" s="107"/>
    </row>
    <row r="980" spans="1:33" s="40" customFormat="1" ht="17.25" customHeight="1">
      <c r="A980" s="31"/>
      <c r="B980" s="100"/>
      <c r="C980" s="152"/>
      <c r="D980" s="106"/>
      <c r="E980" s="235"/>
      <c r="F980" s="152"/>
      <c r="G980" s="152"/>
      <c r="H980" s="152"/>
      <c r="I980" s="152"/>
      <c r="J980" s="152"/>
      <c r="K980" s="31"/>
      <c r="L980" s="106"/>
      <c r="M980" s="270"/>
      <c r="N980" s="91" t="e">
        <f>M980*VLOOKUP($L980,#REF!,6,0)</f>
        <v>#REF!</v>
      </c>
      <c r="O980" s="90" t="e">
        <f t="shared" si="91"/>
        <v>#REF!</v>
      </c>
      <c r="P980" s="92" t="e">
        <f>VLOOKUP(L980,#REF!,3,0)</f>
        <v>#REF!</v>
      </c>
      <c r="Q980" s="93" t="e">
        <f t="shared" si="92"/>
        <v>#REF!</v>
      </c>
      <c r="R980" s="92" t="e">
        <f>VLOOKUP(L980,#REF!,4,0)</f>
        <v>#REF!</v>
      </c>
      <c r="S980" s="93" t="e">
        <f t="shared" si="93"/>
        <v>#REF!</v>
      </c>
      <c r="T980" s="93" t="e">
        <f t="shared" si="94"/>
        <v>#REF!</v>
      </c>
      <c r="U980" s="93" t="e">
        <f t="shared" si="95"/>
        <v>#REF!</v>
      </c>
      <c r="V980" s="93" t="e">
        <f t="shared" si="96"/>
        <v>#REF!</v>
      </c>
      <c r="W980" s="105"/>
      <c r="X980" s="243"/>
      <c r="Y980" s="105"/>
      <c r="Z980" s="243"/>
      <c r="AA980" s="105"/>
      <c r="AB980" s="105"/>
      <c r="AC980" s="243"/>
      <c r="AD980" s="105"/>
      <c r="AE980" s="105"/>
      <c r="AF980" s="106"/>
      <c r="AG980" s="107"/>
    </row>
    <row r="981" spans="1:33" s="40" customFormat="1" ht="17.25" customHeight="1">
      <c r="A981" s="31"/>
      <c r="B981" s="100"/>
      <c r="C981" s="152"/>
      <c r="D981" s="106"/>
      <c r="E981" s="235"/>
      <c r="F981" s="152"/>
      <c r="G981" s="152"/>
      <c r="H981" s="152"/>
      <c r="I981" s="152"/>
      <c r="J981" s="152"/>
      <c r="K981" s="31"/>
      <c r="L981" s="106"/>
      <c r="M981" s="270"/>
      <c r="N981" s="91" t="e">
        <f>M981*VLOOKUP($L981,#REF!,6,0)</f>
        <v>#REF!</v>
      </c>
      <c r="O981" s="90" t="e">
        <f t="shared" si="91"/>
        <v>#REF!</v>
      </c>
      <c r="P981" s="92" t="e">
        <f>VLOOKUP(L981,#REF!,3,0)</f>
        <v>#REF!</v>
      </c>
      <c r="Q981" s="93" t="e">
        <f t="shared" si="92"/>
        <v>#REF!</v>
      </c>
      <c r="R981" s="92" t="e">
        <f>VLOOKUP(L981,#REF!,4,0)</f>
        <v>#REF!</v>
      </c>
      <c r="S981" s="93" t="e">
        <f t="shared" si="93"/>
        <v>#REF!</v>
      </c>
      <c r="T981" s="93" t="e">
        <f t="shared" si="94"/>
        <v>#REF!</v>
      </c>
      <c r="U981" s="93" t="e">
        <f t="shared" si="95"/>
        <v>#REF!</v>
      </c>
      <c r="V981" s="93" t="e">
        <f t="shared" si="96"/>
        <v>#REF!</v>
      </c>
      <c r="W981" s="105"/>
      <c r="X981" s="243"/>
      <c r="Y981" s="105"/>
      <c r="Z981" s="243"/>
      <c r="AA981" s="105"/>
      <c r="AB981" s="105"/>
      <c r="AC981" s="243"/>
      <c r="AD981" s="105"/>
      <c r="AE981" s="105"/>
      <c r="AF981" s="106"/>
      <c r="AG981" s="107"/>
    </row>
    <row r="982" spans="1:33" s="40" customFormat="1" ht="17.25" customHeight="1">
      <c r="A982" s="31"/>
      <c r="B982" s="100"/>
      <c r="C982" s="152"/>
      <c r="D982" s="106"/>
      <c r="E982" s="235"/>
      <c r="F982" s="152"/>
      <c r="G982" s="152"/>
      <c r="H982" s="152"/>
      <c r="I982" s="152"/>
      <c r="J982" s="152"/>
      <c r="K982" s="31"/>
      <c r="L982" s="106"/>
      <c r="M982" s="270"/>
      <c r="N982" s="91" t="e">
        <f>M982*VLOOKUP($L982,#REF!,6,0)</f>
        <v>#REF!</v>
      </c>
      <c r="O982" s="90" t="e">
        <f t="shared" si="91"/>
        <v>#REF!</v>
      </c>
      <c r="P982" s="92" t="e">
        <f>VLOOKUP(L982,#REF!,3,0)</f>
        <v>#REF!</v>
      </c>
      <c r="Q982" s="93" t="e">
        <f t="shared" si="92"/>
        <v>#REF!</v>
      </c>
      <c r="R982" s="92" t="e">
        <f>VLOOKUP(L982,#REF!,4,0)</f>
        <v>#REF!</v>
      </c>
      <c r="S982" s="93" t="e">
        <f t="shared" si="93"/>
        <v>#REF!</v>
      </c>
      <c r="T982" s="93" t="e">
        <f t="shared" si="94"/>
        <v>#REF!</v>
      </c>
      <c r="U982" s="93" t="e">
        <f t="shared" si="95"/>
        <v>#REF!</v>
      </c>
      <c r="V982" s="93" t="e">
        <f t="shared" si="96"/>
        <v>#REF!</v>
      </c>
      <c r="W982" s="105"/>
      <c r="X982" s="243"/>
      <c r="Y982" s="105"/>
      <c r="Z982" s="243"/>
      <c r="AA982" s="105"/>
      <c r="AB982" s="105"/>
      <c r="AC982" s="243"/>
      <c r="AD982" s="105"/>
      <c r="AE982" s="105"/>
      <c r="AF982" s="106"/>
      <c r="AG982" s="107"/>
    </row>
    <row r="983" spans="1:33" s="40" customFormat="1" ht="17.25" customHeight="1">
      <c r="A983" s="31"/>
      <c r="B983" s="100"/>
      <c r="C983" s="152"/>
      <c r="D983" s="106"/>
      <c r="E983" s="235"/>
      <c r="F983" s="152"/>
      <c r="G983" s="152"/>
      <c r="H983" s="152"/>
      <c r="I983" s="152"/>
      <c r="J983" s="152"/>
      <c r="K983" s="31"/>
      <c r="L983" s="106"/>
      <c r="M983" s="270"/>
      <c r="N983" s="91" t="e">
        <f>M983*VLOOKUP($L983,#REF!,6,0)</f>
        <v>#REF!</v>
      </c>
      <c r="O983" s="90" t="e">
        <f t="shared" si="91"/>
        <v>#REF!</v>
      </c>
      <c r="P983" s="92" t="e">
        <f>VLOOKUP(L983,#REF!,3,0)</f>
        <v>#REF!</v>
      </c>
      <c r="Q983" s="93" t="e">
        <f t="shared" si="92"/>
        <v>#REF!</v>
      </c>
      <c r="R983" s="92" t="e">
        <f>VLOOKUP(L983,#REF!,4,0)</f>
        <v>#REF!</v>
      </c>
      <c r="S983" s="93" t="e">
        <f t="shared" si="93"/>
        <v>#REF!</v>
      </c>
      <c r="T983" s="93" t="e">
        <f t="shared" si="94"/>
        <v>#REF!</v>
      </c>
      <c r="U983" s="93" t="e">
        <f t="shared" si="95"/>
        <v>#REF!</v>
      </c>
      <c r="V983" s="93" t="e">
        <f t="shared" si="96"/>
        <v>#REF!</v>
      </c>
      <c r="W983" s="105"/>
      <c r="X983" s="243"/>
      <c r="Y983" s="105"/>
      <c r="Z983" s="243"/>
      <c r="AA983" s="105"/>
      <c r="AB983" s="105"/>
      <c r="AC983" s="243"/>
      <c r="AD983" s="105"/>
      <c r="AE983" s="105"/>
      <c r="AF983" s="106"/>
      <c r="AG983" s="107"/>
    </row>
    <row r="984" spans="1:33" s="40" customFormat="1" ht="17.25" customHeight="1">
      <c r="A984" s="31"/>
      <c r="B984" s="100"/>
      <c r="C984" s="152"/>
      <c r="D984" s="106"/>
      <c r="E984" s="235"/>
      <c r="F984" s="152"/>
      <c r="G984" s="152"/>
      <c r="H984" s="152"/>
      <c r="I984" s="152"/>
      <c r="J984" s="152"/>
      <c r="K984" s="31"/>
      <c r="L984" s="106"/>
      <c r="M984" s="270"/>
      <c r="N984" s="91" t="e">
        <f>M984*VLOOKUP($L984,#REF!,6,0)</f>
        <v>#REF!</v>
      </c>
      <c r="O984" s="90" t="e">
        <f t="shared" si="91"/>
        <v>#REF!</v>
      </c>
      <c r="P984" s="92" t="e">
        <f>VLOOKUP(L984,#REF!,3,0)</f>
        <v>#REF!</v>
      </c>
      <c r="Q984" s="93" t="e">
        <f t="shared" si="92"/>
        <v>#REF!</v>
      </c>
      <c r="R984" s="92" t="e">
        <f>VLOOKUP(L984,#REF!,4,0)</f>
        <v>#REF!</v>
      </c>
      <c r="S984" s="93" t="e">
        <f t="shared" si="93"/>
        <v>#REF!</v>
      </c>
      <c r="T984" s="93" t="e">
        <f t="shared" si="94"/>
        <v>#REF!</v>
      </c>
      <c r="U984" s="93" t="e">
        <f t="shared" si="95"/>
        <v>#REF!</v>
      </c>
      <c r="V984" s="93" t="e">
        <f t="shared" si="96"/>
        <v>#REF!</v>
      </c>
      <c r="W984" s="105"/>
      <c r="X984" s="243"/>
      <c r="Y984" s="105"/>
      <c r="Z984" s="243"/>
      <c r="AA984" s="105"/>
      <c r="AB984" s="105"/>
      <c r="AC984" s="243"/>
      <c r="AD984" s="105"/>
      <c r="AE984" s="105"/>
      <c r="AF984" s="106"/>
      <c r="AG984" s="107"/>
    </row>
    <row r="985" spans="1:33" s="40" customFormat="1" ht="17.25" customHeight="1">
      <c r="A985" s="31"/>
      <c r="B985" s="100"/>
      <c r="C985" s="152"/>
      <c r="D985" s="106"/>
      <c r="E985" s="235"/>
      <c r="F985" s="152"/>
      <c r="G985" s="152"/>
      <c r="H985" s="152"/>
      <c r="I985" s="152"/>
      <c r="J985" s="152"/>
      <c r="K985" s="31"/>
      <c r="L985" s="106"/>
      <c r="M985" s="270"/>
      <c r="N985" s="91" t="e">
        <f>M985*VLOOKUP($L985,#REF!,6,0)</f>
        <v>#REF!</v>
      </c>
      <c r="O985" s="90" t="e">
        <f t="shared" si="91"/>
        <v>#REF!</v>
      </c>
      <c r="P985" s="92" t="e">
        <f>VLOOKUP(L985,#REF!,3,0)</f>
        <v>#REF!</v>
      </c>
      <c r="Q985" s="93" t="e">
        <f t="shared" si="92"/>
        <v>#REF!</v>
      </c>
      <c r="R985" s="92" t="e">
        <f>VLOOKUP(L985,#REF!,4,0)</f>
        <v>#REF!</v>
      </c>
      <c r="S985" s="93" t="e">
        <f t="shared" si="93"/>
        <v>#REF!</v>
      </c>
      <c r="T985" s="93" t="e">
        <f t="shared" si="94"/>
        <v>#REF!</v>
      </c>
      <c r="U985" s="93" t="e">
        <f t="shared" si="95"/>
        <v>#REF!</v>
      </c>
      <c r="V985" s="93" t="e">
        <f t="shared" si="96"/>
        <v>#REF!</v>
      </c>
      <c r="W985" s="105"/>
      <c r="X985" s="243"/>
      <c r="Y985" s="105"/>
      <c r="Z985" s="243"/>
      <c r="AA985" s="105"/>
      <c r="AB985" s="105"/>
      <c r="AC985" s="243"/>
      <c r="AD985" s="105"/>
      <c r="AE985" s="105"/>
      <c r="AF985" s="106"/>
      <c r="AG985" s="107"/>
    </row>
    <row r="986" spans="1:33" s="40" customFormat="1" ht="17.25" customHeight="1">
      <c r="A986" s="32"/>
      <c r="B986" s="100"/>
      <c r="C986" s="183"/>
      <c r="D986" s="113"/>
      <c r="E986" s="241"/>
      <c r="F986" s="183"/>
      <c r="G986" s="183"/>
      <c r="H986" s="183"/>
      <c r="I986" s="183"/>
      <c r="J986" s="183"/>
      <c r="K986" s="32"/>
      <c r="L986" s="113"/>
      <c r="M986" s="274"/>
      <c r="N986" s="91" t="e">
        <f>M986*VLOOKUP($L986,#REF!,6,0)</f>
        <v>#REF!</v>
      </c>
      <c r="O986" s="90" t="e">
        <f t="shared" si="91"/>
        <v>#REF!</v>
      </c>
      <c r="P986" s="92" t="e">
        <f>VLOOKUP(L986,#REF!,3,0)</f>
        <v>#REF!</v>
      </c>
      <c r="Q986" s="93" t="e">
        <f t="shared" si="92"/>
        <v>#REF!</v>
      </c>
      <c r="R986" s="92" t="e">
        <f>VLOOKUP(L986,#REF!,4,0)</f>
        <v>#REF!</v>
      </c>
      <c r="S986" s="93" t="e">
        <f t="shared" si="93"/>
        <v>#REF!</v>
      </c>
      <c r="T986" s="93" t="e">
        <f t="shared" si="94"/>
        <v>#REF!</v>
      </c>
      <c r="U986" s="93" t="e">
        <f t="shared" si="95"/>
        <v>#REF!</v>
      </c>
      <c r="V986" s="93" t="e">
        <f t="shared" si="96"/>
        <v>#REF!</v>
      </c>
      <c r="W986" s="112"/>
      <c r="X986" s="275"/>
      <c r="Y986" s="112"/>
      <c r="Z986" s="275"/>
      <c r="AA986" s="112"/>
      <c r="AB986" s="112"/>
      <c r="AC986" s="275"/>
      <c r="AD986" s="112"/>
      <c r="AE986" s="112"/>
      <c r="AF986" s="113"/>
      <c r="AG986" s="107"/>
    </row>
    <row r="987" spans="1:33" s="40" customFormat="1" ht="17.25" customHeight="1">
      <c r="A987" s="31"/>
      <c r="B987" s="100"/>
      <c r="C987" s="152"/>
      <c r="D987" s="106"/>
      <c r="E987" s="235"/>
      <c r="F987" s="152"/>
      <c r="G987" s="152"/>
      <c r="H987" s="152"/>
      <c r="I987" s="152"/>
      <c r="J987" s="152"/>
      <c r="K987" s="31"/>
      <c r="L987" s="106"/>
      <c r="M987" s="270"/>
      <c r="N987" s="91" t="e">
        <f>M987*VLOOKUP($L987,#REF!,6,0)</f>
        <v>#REF!</v>
      </c>
      <c r="O987" s="90" t="e">
        <f t="shared" si="91"/>
        <v>#REF!</v>
      </c>
      <c r="P987" s="92" t="e">
        <f>VLOOKUP(L987,#REF!,3,0)</f>
        <v>#REF!</v>
      </c>
      <c r="Q987" s="93" t="e">
        <f t="shared" si="92"/>
        <v>#REF!</v>
      </c>
      <c r="R987" s="92" t="e">
        <f>VLOOKUP(L987,#REF!,4,0)</f>
        <v>#REF!</v>
      </c>
      <c r="S987" s="93" t="e">
        <f t="shared" si="93"/>
        <v>#REF!</v>
      </c>
      <c r="T987" s="93" t="e">
        <f t="shared" si="94"/>
        <v>#REF!</v>
      </c>
      <c r="U987" s="93" t="e">
        <f t="shared" si="95"/>
        <v>#REF!</v>
      </c>
      <c r="V987" s="93" t="e">
        <f t="shared" si="96"/>
        <v>#REF!</v>
      </c>
      <c r="W987" s="105"/>
      <c r="X987" s="243"/>
      <c r="Y987" s="105"/>
      <c r="Z987" s="243"/>
      <c r="AA987" s="105"/>
      <c r="AB987" s="105"/>
      <c r="AC987" s="243"/>
      <c r="AD987" s="105"/>
      <c r="AE987" s="105"/>
      <c r="AF987" s="106"/>
      <c r="AG987" s="107"/>
    </row>
    <row r="988" spans="1:33" s="40" customFormat="1" ht="17.25" customHeight="1">
      <c r="A988" s="31"/>
      <c r="B988" s="100"/>
      <c r="C988" s="152"/>
      <c r="D988" s="106"/>
      <c r="E988" s="235"/>
      <c r="F988" s="152"/>
      <c r="G988" s="152"/>
      <c r="H988" s="152"/>
      <c r="I988" s="152"/>
      <c r="J988" s="152"/>
      <c r="K988" s="31"/>
      <c r="L988" s="106"/>
      <c r="M988" s="270"/>
      <c r="N988" s="91" t="e">
        <f>M988*VLOOKUP($L988,#REF!,6,0)</f>
        <v>#REF!</v>
      </c>
      <c r="O988" s="90" t="e">
        <f t="shared" si="91"/>
        <v>#REF!</v>
      </c>
      <c r="P988" s="92" t="e">
        <f>VLOOKUP(L988,#REF!,3,0)</f>
        <v>#REF!</v>
      </c>
      <c r="Q988" s="93" t="e">
        <f t="shared" si="92"/>
        <v>#REF!</v>
      </c>
      <c r="R988" s="92" t="e">
        <f>VLOOKUP(L988,#REF!,4,0)</f>
        <v>#REF!</v>
      </c>
      <c r="S988" s="93" t="e">
        <f t="shared" si="93"/>
        <v>#REF!</v>
      </c>
      <c r="T988" s="93" t="e">
        <f t="shared" si="94"/>
        <v>#REF!</v>
      </c>
      <c r="U988" s="93" t="e">
        <f t="shared" si="95"/>
        <v>#REF!</v>
      </c>
      <c r="V988" s="93" t="e">
        <f t="shared" si="96"/>
        <v>#REF!</v>
      </c>
      <c r="W988" s="105"/>
      <c r="X988" s="243"/>
      <c r="Y988" s="105"/>
      <c r="Z988" s="243"/>
      <c r="AA988" s="105"/>
      <c r="AB988" s="105"/>
      <c r="AC988" s="243"/>
      <c r="AD988" s="105"/>
      <c r="AE988" s="105"/>
      <c r="AF988" s="106"/>
      <c r="AG988" s="107"/>
    </row>
    <row r="989" spans="1:33" s="40" customFormat="1" ht="17.25" customHeight="1">
      <c r="A989" s="31"/>
      <c r="B989" s="100"/>
      <c r="C989" s="152"/>
      <c r="D989" s="106"/>
      <c r="E989" s="235"/>
      <c r="F989" s="152"/>
      <c r="G989" s="152"/>
      <c r="H989" s="152"/>
      <c r="I989" s="152"/>
      <c r="J989" s="152"/>
      <c r="K989" s="31"/>
      <c r="L989" s="106"/>
      <c r="M989" s="270"/>
      <c r="N989" s="91" t="e">
        <f>M989*VLOOKUP($L989,#REF!,6,0)</f>
        <v>#REF!</v>
      </c>
      <c r="O989" s="90" t="e">
        <f t="shared" si="91"/>
        <v>#REF!</v>
      </c>
      <c r="P989" s="92" t="e">
        <f>VLOOKUP(L989,#REF!,3,0)</f>
        <v>#REF!</v>
      </c>
      <c r="Q989" s="93" t="e">
        <f t="shared" si="92"/>
        <v>#REF!</v>
      </c>
      <c r="R989" s="92" t="e">
        <f>VLOOKUP(L989,#REF!,4,0)</f>
        <v>#REF!</v>
      </c>
      <c r="S989" s="93" t="e">
        <f t="shared" si="93"/>
        <v>#REF!</v>
      </c>
      <c r="T989" s="93" t="e">
        <f t="shared" si="94"/>
        <v>#REF!</v>
      </c>
      <c r="U989" s="93" t="e">
        <f t="shared" si="95"/>
        <v>#REF!</v>
      </c>
      <c r="V989" s="93" t="e">
        <f t="shared" si="96"/>
        <v>#REF!</v>
      </c>
      <c r="W989" s="105"/>
      <c r="X989" s="243"/>
      <c r="Y989" s="105"/>
      <c r="Z989" s="243"/>
      <c r="AA989" s="105"/>
      <c r="AB989" s="105"/>
      <c r="AC989" s="243"/>
      <c r="AD989" s="105"/>
      <c r="AE989" s="105"/>
      <c r="AF989" s="106"/>
      <c r="AG989" s="107"/>
    </row>
    <row r="990" spans="1:33" s="40" customFormat="1" ht="17.25" customHeight="1">
      <c r="A990" s="31"/>
      <c r="B990" s="100"/>
      <c r="C990" s="152"/>
      <c r="D990" s="106"/>
      <c r="E990" s="235"/>
      <c r="F990" s="152"/>
      <c r="G990" s="152"/>
      <c r="H990" s="152"/>
      <c r="I990" s="152"/>
      <c r="J990" s="152"/>
      <c r="K990" s="31"/>
      <c r="L990" s="106"/>
      <c r="M990" s="270"/>
      <c r="N990" s="91" t="e">
        <f>M990*VLOOKUP($L990,#REF!,6,0)</f>
        <v>#REF!</v>
      </c>
      <c r="O990" s="90" t="e">
        <f t="shared" si="91"/>
        <v>#REF!</v>
      </c>
      <c r="P990" s="92" t="e">
        <f>VLOOKUP(L990,#REF!,3,0)</f>
        <v>#REF!</v>
      </c>
      <c r="Q990" s="93" t="e">
        <f t="shared" si="92"/>
        <v>#REF!</v>
      </c>
      <c r="R990" s="92" t="e">
        <f>VLOOKUP(L990,#REF!,4,0)</f>
        <v>#REF!</v>
      </c>
      <c r="S990" s="93" t="e">
        <f t="shared" si="93"/>
        <v>#REF!</v>
      </c>
      <c r="T990" s="93" t="e">
        <f t="shared" si="94"/>
        <v>#REF!</v>
      </c>
      <c r="U990" s="93" t="e">
        <f t="shared" si="95"/>
        <v>#REF!</v>
      </c>
      <c r="V990" s="93" t="e">
        <f t="shared" si="96"/>
        <v>#REF!</v>
      </c>
      <c r="W990" s="105"/>
      <c r="X990" s="243"/>
      <c r="Y990" s="105"/>
      <c r="Z990" s="243"/>
      <c r="AA990" s="105"/>
      <c r="AB990" s="105"/>
      <c r="AC990" s="243"/>
      <c r="AD990" s="105"/>
      <c r="AE990" s="105"/>
      <c r="AF990" s="106"/>
      <c r="AG990" s="107"/>
    </row>
    <row r="991" spans="1:33" s="40" customFormat="1" ht="17.25" customHeight="1">
      <c r="A991" s="31"/>
      <c r="B991" s="100"/>
      <c r="C991" s="152"/>
      <c r="D991" s="106"/>
      <c r="E991" s="235"/>
      <c r="F991" s="152"/>
      <c r="G991" s="152"/>
      <c r="H991" s="152"/>
      <c r="I991" s="152"/>
      <c r="J991" s="152"/>
      <c r="K991" s="31"/>
      <c r="L991" s="106"/>
      <c r="M991" s="270"/>
      <c r="N991" s="91" t="e">
        <f>M991*VLOOKUP($L991,#REF!,6,0)</f>
        <v>#REF!</v>
      </c>
      <c r="O991" s="90" t="e">
        <f t="shared" si="91"/>
        <v>#REF!</v>
      </c>
      <c r="P991" s="92" t="e">
        <f>VLOOKUP(L991,#REF!,3,0)</f>
        <v>#REF!</v>
      </c>
      <c r="Q991" s="93" t="e">
        <f t="shared" si="92"/>
        <v>#REF!</v>
      </c>
      <c r="R991" s="92" t="e">
        <f>VLOOKUP(L991,#REF!,4,0)</f>
        <v>#REF!</v>
      </c>
      <c r="S991" s="93" t="e">
        <f t="shared" si="93"/>
        <v>#REF!</v>
      </c>
      <c r="T991" s="93" t="e">
        <f t="shared" si="94"/>
        <v>#REF!</v>
      </c>
      <c r="U991" s="93" t="e">
        <f t="shared" si="95"/>
        <v>#REF!</v>
      </c>
      <c r="V991" s="93" t="e">
        <f t="shared" si="96"/>
        <v>#REF!</v>
      </c>
      <c r="W991" s="105"/>
      <c r="X991" s="243"/>
      <c r="Y991" s="105"/>
      <c r="Z991" s="243"/>
      <c r="AA991" s="105"/>
      <c r="AB991" s="105"/>
      <c r="AC991" s="243"/>
      <c r="AD991" s="105"/>
      <c r="AE991" s="105"/>
      <c r="AF991" s="106"/>
      <c r="AG991" s="107"/>
    </row>
    <row r="992" spans="1:33" s="40" customFormat="1" ht="17.25" customHeight="1">
      <c r="A992" s="31"/>
      <c r="B992" s="100"/>
      <c r="C992" s="152"/>
      <c r="D992" s="106"/>
      <c r="E992" s="235"/>
      <c r="F992" s="152"/>
      <c r="G992" s="152"/>
      <c r="H992" s="152"/>
      <c r="I992" s="152"/>
      <c r="J992" s="152"/>
      <c r="K992" s="31"/>
      <c r="L992" s="106"/>
      <c r="M992" s="270"/>
      <c r="N992" s="91" t="e">
        <f>M992*VLOOKUP($L992,#REF!,6,0)</f>
        <v>#REF!</v>
      </c>
      <c r="O992" s="90" t="e">
        <f t="shared" si="91"/>
        <v>#REF!</v>
      </c>
      <c r="P992" s="92" t="e">
        <f>VLOOKUP(L992,#REF!,3,0)</f>
        <v>#REF!</v>
      </c>
      <c r="Q992" s="93" t="e">
        <f t="shared" si="92"/>
        <v>#REF!</v>
      </c>
      <c r="R992" s="92" t="e">
        <f>VLOOKUP(L992,#REF!,4,0)</f>
        <v>#REF!</v>
      </c>
      <c r="S992" s="93" t="e">
        <f t="shared" si="93"/>
        <v>#REF!</v>
      </c>
      <c r="T992" s="93" t="e">
        <f t="shared" si="94"/>
        <v>#REF!</v>
      </c>
      <c r="U992" s="93" t="e">
        <f t="shared" si="95"/>
        <v>#REF!</v>
      </c>
      <c r="V992" s="93" t="e">
        <f t="shared" si="96"/>
        <v>#REF!</v>
      </c>
      <c r="W992" s="105"/>
      <c r="X992" s="243"/>
      <c r="Y992" s="105"/>
      <c r="Z992" s="243"/>
      <c r="AA992" s="105"/>
      <c r="AB992" s="105"/>
      <c r="AC992" s="243"/>
      <c r="AD992" s="105"/>
      <c r="AE992" s="105"/>
      <c r="AF992" s="106"/>
      <c r="AG992" s="107"/>
    </row>
    <row r="993" spans="1:33" s="40" customFormat="1" ht="17.25" customHeight="1">
      <c r="A993" s="31"/>
      <c r="B993" s="100"/>
      <c r="C993" s="152"/>
      <c r="D993" s="106"/>
      <c r="E993" s="235"/>
      <c r="F993" s="152"/>
      <c r="G993" s="152"/>
      <c r="H993" s="152"/>
      <c r="I993" s="152"/>
      <c r="J993" s="152"/>
      <c r="K993" s="31"/>
      <c r="L993" s="106"/>
      <c r="M993" s="270"/>
      <c r="N993" s="91" t="e">
        <f>M993*VLOOKUP($L993,#REF!,6,0)</f>
        <v>#REF!</v>
      </c>
      <c r="O993" s="90" t="e">
        <f t="shared" si="91"/>
        <v>#REF!</v>
      </c>
      <c r="P993" s="92" t="e">
        <f>VLOOKUP(L993,#REF!,3,0)</f>
        <v>#REF!</v>
      </c>
      <c r="Q993" s="93" t="e">
        <f t="shared" si="92"/>
        <v>#REF!</v>
      </c>
      <c r="R993" s="92" t="e">
        <f>VLOOKUP(L993,#REF!,4,0)</f>
        <v>#REF!</v>
      </c>
      <c r="S993" s="93" t="e">
        <f t="shared" si="93"/>
        <v>#REF!</v>
      </c>
      <c r="T993" s="93" t="e">
        <f t="shared" si="94"/>
        <v>#REF!</v>
      </c>
      <c r="U993" s="93" t="e">
        <f t="shared" si="95"/>
        <v>#REF!</v>
      </c>
      <c r="V993" s="93" t="e">
        <f t="shared" si="96"/>
        <v>#REF!</v>
      </c>
      <c r="W993" s="105"/>
      <c r="X993" s="243"/>
      <c r="Y993" s="105"/>
      <c r="Z993" s="243"/>
      <c r="AA993" s="105"/>
      <c r="AB993" s="105"/>
      <c r="AC993" s="243"/>
      <c r="AD993" s="105"/>
      <c r="AE993" s="105"/>
      <c r="AF993" s="106"/>
      <c r="AG993" s="107"/>
    </row>
    <row r="994" spans="1:33" s="40" customFormat="1" ht="17.25" customHeight="1">
      <c r="A994" s="31"/>
      <c r="B994" s="100"/>
      <c r="C994" s="152"/>
      <c r="D994" s="106"/>
      <c r="E994" s="235"/>
      <c r="F994" s="152"/>
      <c r="G994" s="152"/>
      <c r="H994" s="152"/>
      <c r="I994" s="152"/>
      <c r="J994" s="152"/>
      <c r="K994" s="31"/>
      <c r="L994" s="106"/>
      <c r="M994" s="270"/>
      <c r="N994" s="91" t="e">
        <f>M994*VLOOKUP($L994,#REF!,6,0)</f>
        <v>#REF!</v>
      </c>
      <c r="O994" s="90" t="e">
        <f t="shared" si="91"/>
        <v>#REF!</v>
      </c>
      <c r="P994" s="92" t="e">
        <f>VLOOKUP(L994,#REF!,3,0)</f>
        <v>#REF!</v>
      </c>
      <c r="Q994" s="93" t="e">
        <f t="shared" si="92"/>
        <v>#REF!</v>
      </c>
      <c r="R994" s="92" t="e">
        <f>VLOOKUP(L994,#REF!,4,0)</f>
        <v>#REF!</v>
      </c>
      <c r="S994" s="93" t="e">
        <f t="shared" si="93"/>
        <v>#REF!</v>
      </c>
      <c r="T994" s="93" t="e">
        <f t="shared" si="94"/>
        <v>#REF!</v>
      </c>
      <c r="U994" s="93" t="e">
        <f t="shared" si="95"/>
        <v>#REF!</v>
      </c>
      <c r="V994" s="93" t="e">
        <f t="shared" si="96"/>
        <v>#REF!</v>
      </c>
      <c r="W994" s="105"/>
      <c r="X994" s="243"/>
      <c r="Y994" s="105"/>
      <c r="Z994" s="243"/>
      <c r="AA994" s="105"/>
      <c r="AB994" s="105"/>
      <c r="AC994" s="243"/>
      <c r="AD994" s="105"/>
      <c r="AE994" s="105"/>
      <c r="AF994" s="106"/>
      <c r="AG994" s="107"/>
    </row>
    <row r="995" spans="1:33" s="40" customFormat="1" ht="17.25" customHeight="1">
      <c r="A995" s="31"/>
      <c r="B995" s="100"/>
      <c r="C995" s="152"/>
      <c r="D995" s="106"/>
      <c r="E995" s="235"/>
      <c r="F995" s="152"/>
      <c r="G995" s="152"/>
      <c r="H995" s="152"/>
      <c r="I995" s="152"/>
      <c r="J995" s="152"/>
      <c r="K995" s="31"/>
      <c r="L995" s="106"/>
      <c r="M995" s="270"/>
      <c r="N995" s="91" t="e">
        <f>M995*VLOOKUP($L995,#REF!,6,0)</f>
        <v>#REF!</v>
      </c>
      <c r="O995" s="90" t="e">
        <f t="shared" si="91"/>
        <v>#REF!</v>
      </c>
      <c r="P995" s="92" t="e">
        <f>VLOOKUP(L995,#REF!,3,0)</f>
        <v>#REF!</v>
      </c>
      <c r="Q995" s="93" t="e">
        <f t="shared" si="92"/>
        <v>#REF!</v>
      </c>
      <c r="R995" s="92" t="e">
        <f>VLOOKUP(L995,#REF!,4,0)</f>
        <v>#REF!</v>
      </c>
      <c r="S995" s="93" t="e">
        <f t="shared" si="93"/>
        <v>#REF!</v>
      </c>
      <c r="T995" s="93" t="e">
        <f t="shared" si="94"/>
        <v>#REF!</v>
      </c>
      <c r="U995" s="93" t="e">
        <f t="shared" si="95"/>
        <v>#REF!</v>
      </c>
      <c r="V995" s="93" t="e">
        <f t="shared" si="96"/>
        <v>#REF!</v>
      </c>
      <c r="W995" s="105"/>
      <c r="X995" s="243"/>
      <c r="Y995" s="105"/>
      <c r="Z995" s="243"/>
      <c r="AA995" s="105"/>
      <c r="AB995" s="105"/>
      <c r="AC995" s="243"/>
      <c r="AD995" s="105"/>
      <c r="AE995" s="105"/>
      <c r="AF995" s="106"/>
      <c r="AG995" s="107"/>
    </row>
    <row r="996" spans="1:33" s="40" customFormat="1" ht="17.25" customHeight="1">
      <c r="A996" s="31"/>
      <c r="B996" s="100"/>
      <c r="C996" s="152"/>
      <c r="D996" s="106"/>
      <c r="E996" s="235"/>
      <c r="F996" s="152"/>
      <c r="G996" s="152"/>
      <c r="H996" s="152"/>
      <c r="I996" s="152"/>
      <c r="J996" s="152"/>
      <c r="K996" s="31"/>
      <c r="L996" s="106"/>
      <c r="M996" s="270"/>
      <c r="N996" s="91" t="e">
        <f>M996*VLOOKUP($L996,#REF!,6,0)</f>
        <v>#REF!</v>
      </c>
      <c r="O996" s="90" t="e">
        <f t="shared" si="91"/>
        <v>#REF!</v>
      </c>
      <c r="P996" s="92" t="e">
        <f>VLOOKUP(L996,#REF!,3,0)</f>
        <v>#REF!</v>
      </c>
      <c r="Q996" s="93" t="e">
        <f t="shared" si="92"/>
        <v>#REF!</v>
      </c>
      <c r="R996" s="92" t="e">
        <f>VLOOKUP(L996,#REF!,4,0)</f>
        <v>#REF!</v>
      </c>
      <c r="S996" s="93" t="e">
        <f t="shared" si="93"/>
        <v>#REF!</v>
      </c>
      <c r="T996" s="93" t="e">
        <f t="shared" si="94"/>
        <v>#REF!</v>
      </c>
      <c r="U996" s="93" t="e">
        <f t="shared" si="95"/>
        <v>#REF!</v>
      </c>
      <c r="V996" s="93" t="e">
        <f t="shared" si="96"/>
        <v>#REF!</v>
      </c>
      <c r="W996" s="105"/>
      <c r="X996" s="243"/>
      <c r="Y996" s="105"/>
      <c r="Z996" s="243"/>
      <c r="AA996" s="105"/>
      <c r="AB996" s="105"/>
      <c r="AC996" s="243"/>
      <c r="AD996" s="105"/>
      <c r="AE996" s="105"/>
      <c r="AF996" s="106"/>
      <c r="AG996" s="107"/>
    </row>
    <row r="997" spans="1:33" s="40" customFormat="1" ht="17.25" customHeight="1">
      <c r="A997" s="31"/>
      <c r="B997" s="100"/>
      <c r="C997" s="152"/>
      <c r="D997" s="106"/>
      <c r="E997" s="235"/>
      <c r="F997" s="152"/>
      <c r="G997" s="152"/>
      <c r="H997" s="152"/>
      <c r="I997" s="152"/>
      <c r="J997" s="152"/>
      <c r="K997" s="31"/>
      <c r="L997" s="106"/>
      <c r="M997" s="270"/>
      <c r="N997" s="91" t="e">
        <f>M997*VLOOKUP($L997,#REF!,6,0)</f>
        <v>#REF!</v>
      </c>
      <c r="O997" s="90" t="e">
        <f t="shared" si="91"/>
        <v>#REF!</v>
      </c>
      <c r="P997" s="92" t="e">
        <f>VLOOKUP(L997,#REF!,3,0)</f>
        <v>#REF!</v>
      </c>
      <c r="Q997" s="93" t="e">
        <f t="shared" si="92"/>
        <v>#REF!</v>
      </c>
      <c r="R997" s="92" t="e">
        <f>VLOOKUP(L997,#REF!,4,0)</f>
        <v>#REF!</v>
      </c>
      <c r="S997" s="93" t="e">
        <f t="shared" si="93"/>
        <v>#REF!</v>
      </c>
      <c r="T997" s="93" t="e">
        <f t="shared" si="94"/>
        <v>#REF!</v>
      </c>
      <c r="U997" s="93" t="e">
        <f t="shared" si="95"/>
        <v>#REF!</v>
      </c>
      <c r="V997" s="93" t="e">
        <f t="shared" si="96"/>
        <v>#REF!</v>
      </c>
      <c r="W997" s="105"/>
      <c r="X997" s="243"/>
      <c r="Y997" s="105"/>
      <c r="Z997" s="243"/>
      <c r="AA997" s="105"/>
      <c r="AB997" s="105"/>
      <c r="AC997" s="243"/>
      <c r="AD997" s="105"/>
      <c r="AE997" s="105"/>
      <c r="AF997" s="106"/>
      <c r="AG997" s="107"/>
    </row>
    <row r="998" spans="1:33" s="40" customFormat="1" ht="17.25" customHeight="1">
      <c r="A998" s="31"/>
      <c r="B998" s="100"/>
      <c r="C998" s="152"/>
      <c r="D998" s="106"/>
      <c r="E998" s="235"/>
      <c r="F998" s="152"/>
      <c r="G998" s="152"/>
      <c r="H998" s="152"/>
      <c r="I998" s="152"/>
      <c r="J998" s="152"/>
      <c r="K998" s="31"/>
      <c r="L998" s="106"/>
      <c r="M998" s="270"/>
      <c r="N998" s="91" t="e">
        <f>M998*VLOOKUP($L998,#REF!,6,0)</f>
        <v>#REF!</v>
      </c>
      <c r="O998" s="90" t="e">
        <f t="shared" si="91"/>
        <v>#REF!</v>
      </c>
      <c r="P998" s="92" t="e">
        <f>VLOOKUP(L998,#REF!,3,0)</f>
        <v>#REF!</v>
      </c>
      <c r="Q998" s="93" t="e">
        <f t="shared" si="92"/>
        <v>#REF!</v>
      </c>
      <c r="R998" s="92" t="e">
        <f>VLOOKUP(L998,#REF!,4,0)</f>
        <v>#REF!</v>
      </c>
      <c r="S998" s="93" t="e">
        <f t="shared" si="93"/>
        <v>#REF!</v>
      </c>
      <c r="T998" s="93" t="e">
        <f t="shared" si="94"/>
        <v>#REF!</v>
      </c>
      <c r="U998" s="93" t="e">
        <f t="shared" si="95"/>
        <v>#REF!</v>
      </c>
      <c r="V998" s="93" t="e">
        <f t="shared" si="96"/>
        <v>#REF!</v>
      </c>
      <c r="W998" s="105"/>
      <c r="X998" s="243"/>
      <c r="Y998" s="105"/>
      <c r="Z998" s="243"/>
      <c r="AA998" s="105"/>
      <c r="AB998" s="105"/>
      <c r="AC998" s="243"/>
      <c r="AD998" s="105"/>
      <c r="AE998" s="105"/>
      <c r="AF998" s="106"/>
      <c r="AG998" s="107"/>
    </row>
    <row r="999" spans="1:33" s="40" customFormat="1" ht="17.25" customHeight="1">
      <c r="A999" s="31"/>
      <c r="B999" s="100"/>
      <c r="C999" s="152"/>
      <c r="D999" s="106"/>
      <c r="E999" s="235"/>
      <c r="F999" s="152"/>
      <c r="G999" s="152"/>
      <c r="H999" s="152"/>
      <c r="I999" s="152"/>
      <c r="J999" s="152"/>
      <c r="K999" s="31"/>
      <c r="L999" s="106"/>
      <c r="M999" s="270"/>
      <c r="N999" s="91" t="e">
        <f>M999*VLOOKUP($L999,#REF!,6,0)</f>
        <v>#REF!</v>
      </c>
      <c r="O999" s="90" t="e">
        <f t="shared" si="91"/>
        <v>#REF!</v>
      </c>
      <c r="P999" s="92" t="e">
        <f>VLOOKUP(L999,#REF!,3,0)</f>
        <v>#REF!</v>
      </c>
      <c r="Q999" s="93" t="e">
        <f t="shared" si="92"/>
        <v>#REF!</v>
      </c>
      <c r="R999" s="92" t="e">
        <f>VLOOKUP(L999,#REF!,4,0)</f>
        <v>#REF!</v>
      </c>
      <c r="S999" s="93" t="e">
        <f t="shared" si="93"/>
        <v>#REF!</v>
      </c>
      <c r="T999" s="93" t="e">
        <f t="shared" si="94"/>
        <v>#REF!</v>
      </c>
      <c r="U999" s="93" t="e">
        <f t="shared" si="95"/>
        <v>#REF!</v>
      </c>
      <c r="V999" s="93" t="e">
        <f t="shared" si="96"/>
        <v>#REF!</v>
      </c>
      <c r="W999" s="105"/>
      <c r="X999" s="243"/>
      <c r="Y999" s="105"/>
      <c r="Z999" s="243"/>
      <c r="AA999" s="105"/>
      <c r="AB999" s="105"/>
      <c r="AC999" s="243"/>
      <c r="AD999" s="105"/>
      <c r="AE999" s="105"/>
      <c r="AF999" s="106"/>
      <c r="AG999" s="107"/>
    </row>
    <row r="1000" spans="1:33" s="40" customFormat="1" ht="17.25" customHeight="1">
      <c r="A1000" s="31"/>
      <c r="B1000" s="100"/>
      <c r="C1000" s="152"/>
      <c r="D1000" s="106"/>
      <c r="E1000" s="235"/>
      <c r="F1000" s="152"/>
      <c r="G1000" s="152"/>
      <c r="H1000" s="152"/>
      <c r="I1000" s="152"/>
      <c r="J1000" s="152"/>
      <c r="K1000" s="31"/>
      <c r="L1000" s="106"/>
      <c r="M1000" s="270"/>
      <c r="N1000" s="91" t="e">
        <f>M1000*VLOOKUP($L1000,#REF!,6,0)</f>
        <v>#REF!</v>
      </c>
      <c r="O1000" s="90" t="e">
        <f t="shared" si="91"/>
        <v>#REF!</v>
      </c>
      <c r="P1000" s="92" t="e">
        <f>VLOOKUP(L1000,#REF!,3,0)</f>
        <v>#REF!</v>
      </c>
      <c r="Q1000" s="93" t="e">
        <f t="shared" si="92"/>
        <v>#REF!</v>
      </c>
      <c r="R1000" s="92" t="e">
        <f>VLOOKUP(L1000,#REF!,4,0)</f>
        <v>#REF!</v>
      </c>
      <c r="S1000" s="93" t="e">
        <f t="shared" si="93"/>
        <v>#REF!</v>
      </c>
      <c r="T1000" s="93" t="e">
        <f t="shared" si="94"/>
        <v>#REF!</v>
      </c>
      <c r="U1000" s="93" t="e">
        <f t="shared" si="95"/>
        <v>#REF!</v>
      </c>
      <c r="V1000" s="93" t="e">
        <f t="shared" si="96"/>
        <v>#REF!</v>
      </c>
      <c r="W1000" s="105"/>
      <c r="X1000" s="243"/>
      <c r="Y1000" s="105"/>
      <c r="Z1000" s="243"/>
      <c r="AA1000" s="105"/>
      <c r="AB1000" s="105"/>
      <c r="AC1000" s="243"/>
      <c r="AD1000" s="105"/>
      <c r="AE1000" s="105"/>
      <c r="AF1000" s="106"/>
      <c r="AG1000" s="107"/>
    </row>
    <row r="1001" spans="1:33" s="40" customFormat="1" ht="17.25" customHeight="1">
      <c r="A1001" s="31"/>
      <c r="B1001" s="100"/>
      <c r="C1001" s="152"/>
      <c r="D1001" s="106"/>
      <c r="E1001" s="235"/>
      <c r="F1001" s="152"/>
      <c r="G1001" s="152"/>
      <c r="H1001" s="152"/>
      <c r="I1001" s="152"/>
      <c r="J1001" s="152"/>
      <c r="K1001" s="31"/>
      <c r="L1001" s="106"/>
      <c r="M1001" s="270"/>
      <c r="N1001" s="91" t="e">
        <f>M1001*VLOOKUP($L1001,#REF!,6,0)</f>
        <v>#REF!</v>
      </c>
      <c r="O1001" s="90" t="e">
        <f t="shared" si="91"/>
        <v>#REF!</v>
      </c>
      <c r="P1001" s="92" t="e">
        <f>VLOOKUP(L1001,#REF!,3,0)</f>
        <v>#REF!</v>
      </c>
      <c r="Q1001" s="93" t="e">
        <f t="shared" si="92"/>
        <v>#REF!</v>
      </c>
      <c r="R1001" s="92" t="e">
        <f>VLOOKUP(L1001,#REF!,4,0)</f>
        <v>#REF!</v>
      </c>
      <c r="S1001" s="93" t="e">
        <f t="shared" si="93"/>
        <v>#REF!</v>
      </c>
      <c r="T1001" s="93" t="e">
        <f t="shared" si="94"/>
        <v>#REF!</v>
      </c>
      <c r="U1001" s="93" t="e">
        <f t="shared" si="95"/>
        <v>#REF!</v>
      </c>
      <c r="V1001" s="93" t="e">
        <f t="shared" si="96"/>
        <v>#REF!</v>
      </c>
      <c r="W1001" s="105"/>
      <c r="X1001" s="243"/>
      <c r="Y1001" s="105"/>
      <c r="Z1001" s="243"/>
      <c r="AA1001" s="105"/>
      <c r="AB1001" s="105"/>
      <c r="AC1001" s="243"/>
      <c r="AD1001" s="105"/>
      <c r="AE1001" s="105"/>
      <c r="AF1001" s="106"/>
      <c r="AG1001" s="107"/>
    </row>
    <row r="1002" spans="1:33" s="40" customFormat="1" ht="17.25" customHeight="1">
      <c r="A1002" s="31"/>
      <c r="B1002" s="100"/>
      <c r="C1002" s="152"/>
      <c r="D1002" s="106"/>
      <c r="E1002" s="235"/>
      <c r="F1002" s="152"/>
      <c r="G1002" s="152"/>
      <c r="H1002" s="152"/>
      <c r="I1002" s="152"/>
      <c r="J1002" s="152"/>
      <c r="K1002" s="31"/>
      <c r="L1002" s="106"/>
      <c r="M1002" s="270"/>
      <c r="N1002" s="91" t="e">
        <f>M1002*VLOOKUP($L1002,#REF!,6,0)</f>
        <v>#REF!</v>
      </c>
      <c r="O1002" s="90" t="e">
        <f t="shared" si="91"/>
        <v>#REF!</v>
      </c>
      <c r="P1002" s="92" t="e">
        <f>VLOOKUP(L1002,#REF!,3,0)</f>
        <v>#REF!</v>
      </c>
      <c r="Q1002" s="93" t="e">
        <f t="shared" si="92"/>
        <v>#REF!</v>
      </c>
      <c r="R1002" s="92" t="e">
        <f>VLOOKUP(L1002,#REF!,4,0)</f>
        <v>#REF!</v>
      </c>
      <c r="S1002" s="93" t="e">
        <f t="shared" si="93"/>
        <v>#REF!</v>
      </c>
      <c r="T1002" s="93" t="e">
        <f t="shared" si="94"/>
        <v>#REF!</v>
      </c>
      <c r="U1002" s="93" t="e">
        <f t="shared" si="95"/>
        <v>#REF!</v>
      </c>
      <c r="V1002" s="93" t="e">
        <f t="shared" si="96"/>
        <v>#REF!</v>
      </c>
      <c r="W1002" s="105"/>
      <c r="X1002" s="243"/>
      <c r="Y1002" s="105"/>
      <c r="Z1002" s="243"/>
      <c r="AA1002" s="105"/>
      <c r="AB1002" s="105"/>
      <c r="AC1002" s="243"/>
      <c r="AD1002" s="105"/>
      <c r="AE1002" s="105"/>
      <c r="AF1002" s="106"/>
      <c r="AG1002" s="107"/>
    </row>
    <row r="1003" spans="1:33" s="40" customFormat="1" ht="17.25" customHeight="1">
      <c r="A1003" s="31"/>
      <c r="B1003" s="100"/>
      <c r="C1003" s="152"/>
      <c r="D1003" s="106"/>
      <c r="E1003" s="235"/>
      <c r="F1003" s="152"/>
      <c r="G1003" s="152"/>
      <c r="H1003" s="152"/>
      <c r="I1003" s="152"/>
      <c r="J1003" s="152"/>
      <c r="K1003" s="31"/>
      <c r="L1003" s="106"/>
      <c r="M1003" s="270"/>
      <c r="N1003" s="91" t="e">
        <f>M1003*VLOOKUP($L1003,#REF!,6,0)</f>
        <v>#REF!</v>
      </c>
      <c r="O1003" s="90" t="e">
        <f t="shared" si="91"/>
        <v>#REF!</v>
      </c>
      <c r="P1003" s="92" t="e">
        <f>VLOOKUP(L1003,#REF!,3,0)</f>
        <v>#REF!</v>
      </c>
      <c r="Q1003" s="93" t="e">
        <f t="shared" si="92"/>
        <v>#REF!</v>
      </c>
      <c r="R1003" s="92" t="e">
        <f>VLOOKUP(L1003,#REF!,4,0)</f>
        <v>#REF!</v>
      </c>
      <c r="S1003" s="93" t="e">
        <f t="shared" si="93"/>
        <v>#REF!</v>
      </c>
      <c r="T1003" s="93" t="e">
        <f t="shared" si="94"/>
        <v>#REF!</v>
      </c>
      <c r="U1003" s="93" t="e">
        <f t="shared" si="95"/>
        <v>#REF!</v>
      </c>
      <c r="V1003" s="93" t="e">
        <f t="shared" si="96"/>
        <v>#REF!</v>
      </c>
      <c r="W1003" s="105"/>
      <c r="X1003" s="243"/>
      <c r="Y1003" s="105"/>
      <c r="Z1003" s="243"/>
      <c r="AA1003" s="105"/>
      <c r="AB1003" s="105"/>
      <c r="AC1003" s="243"/>
      <c r="AD1003" s="105"/>
      <c r="AE1003" s="105"/>
      <c r="AF1003" s="106"/>
      <c r="AG1003" s="107"/>
    </row>
    <row r="1004" spans="1:33" s="40" customFormat="1" ht="17.25" customHeight="1">
      <c r="A1004" s="31"/>
      <c r="B1004" s="100"/>
      <c r="C1004" s="152"/>
      <c r="D1004" s="106"/>
      <c r="E1004" s="235"/>
      <c r="F1004" s="152"/>
      <c r="G1004" s="152"/>
      <c r="H1004" s="152"/>
      <c r="I1004" s="152"/>
      <c r="J1004" s="152"/>
      <c r="K1004" s="31"/>
      <c r="L1004" s="106"/>
      <c r="M1004" s="270"/>
      <c r="N1004" s="91" t="e">
        <f>M1004*VLOOKUP($L1004,#REF!,6,0)</f>
        <v>#REF!</v>
      </c>
      <c r="O1004" s="90" t="e">
        <f t="shared" si="91"/>
        <v>#REF!</v>
      </c>
      <c r="P1004" s="92" t="e">
        <f>VLOOKUP(L1004,#REF!,3,0)</f>
        <v>#REF!</v>
      </c>
      <c r="Q1004" s="93" t="e">
        <f t="shared" si="92"/>
        <v>#REF!</v>
      </c>
      <c r="R1004" s="92" t="e">
        <f>VLOOKUP(L1004,#REF!,4,0)</f>
        <v>#REF!</v>
      </c>
      <c r="S1004" s="93" t="e">
        <f t="shared" si="93"/>
        <v>#REF!</v>
      </c>
      <c r="T1004" s="93" t="e">
        <f t="shared" si="94"/>
        <v>#REF!</v>
      </c>
      <c r="U1004" s="93" t="e">
        <f t="shared" si="95"/>
        <v>#REF!</v>
      </c>
      <c r="V1004" s="93" t="e">
        <f t="shared" si="96"/>
        <v>#REF!</v>
      </c>
      <c r="W1004" s="105"/>
      <c r="X1004" s="243"/>
      <c r="Y1004" s="105"/>
      <c r="Z1004" s="243"/>
      <c r="AA1004" s="105"/>
      <c r="AB1004" s="105"/>
      <c r="AC1004" s="243"/>
      <c r="AD1004" s="105"/>
      <c r="AE1004" s="105"/>
      <c r="AF1004" s="106"/>
      <c r="AG1004" s="107"/>
    </row>
    <row r="1005" spans="1:33" s="40" customFormat="1" ht="17.25" customHeight="1">
      <c r="A1005" s="31"/>
      <c r="B1005" s="100"/>
      <c r="C1005" s="152"/>
      <c r="D1005" s="106"/>
      <c r="E1005" s="235"/>
      <c r="F1005" s="152"/>
      <c r="G1005" s="152"/>
      <c r="H1005" s="152"/>
      <c r="I1005" s="152"/>
      <c r="J1005" s="152"/>
      <c r="K1005" s="31"/>
      <c r="L1005" s="106"/>
      <c r="M1005" s="270"/>
      <c r="N1005" s="91" t="e">
        <f>M1005*VLOOKUP($L1005,#REF!,6,0)</f>
        <v>#REF!</v>
      </c>
      <c r="O1005" s="90" t="e">
        <f t="shared" si="91"/>
        <v>#REF!</v>
      </c>
      <c r="P1005" s="92" t="e">
        <f>VLOOKUP(L1005,#REF!,3,0)</f>
        <v>#REF!</v>
      </c>
      <c r="Q1005" s="93" t="e">
        <f t="shared" si="92"/>
        <v>#REF!</v>
      </c>
      <c r="R1005" s="92" t="e">
        <f>VLOOKUP(L1005,#REF!,4,0)</f>
        <v>#REF!</v>
      </c>
      <c r="S1005" s="93" t="e">
        <f t="shared" si="93"/>
        <v>#REF!</v>
      </c>
      <c r="T1005" s="93" t="e">
        <f t="shared" si="94"/>
        <v>#REF!</v>
      </c>
      <c r="U1005" s="93" t="e">
        <f t="shared" si="95"/>
        <v>#REF!</v>
      </c>
      <c r="V1005" s="93" t="e">
        <f t="shared" si="96"/>
        <v>#REF!</v>
      </c>
      <c r="W1005" s="105"/>
      <c r="X1005" s="243"/>
      <c r="Y1005" s="105"/>
      <c r="Z1005" s="243"/>
      <c r="AA1005" s="105"/>
      <c r="AB1005" s="105"/>
      <c r="AC1005" s="243"/>
      <c r="AD1005" s="105"/>
      <c r="AE1005" s="105"/>
      <c r="AF1005" s="106"/>
      <c r="AG1005" s="107"/>
    </row>
    <row r="1006" spans="1:33" s="40" customFormat="1" ht="17.25" customHeight="1">
      <c r="A1006" s="31"/>
      <c r="B1006" s="100"/>
      <c r="C1006" s="152"/>
      <c r="D1006" s="106"/>
      <c r="E1006" s="235"/>
      <c r="F1006" s="152"/>
      <c r="G1006" s="152"/>
      <c r="H1006" s="152"/>
      <c r="I1006" s="152"/>
      <c r="J1006" s="152"/>
      <c r="K1006" s="31"/>
      <c r="L1006" s="106"/>
      <c r="M1006" s="270"/>
      <c r="N1006" s="91" t="e">
        <f>M1006*VLOOKUP($L1006,#REF!,6,0)</f>
        <v>#REF!</v>
      </c>
      <c r="O1006" s="90" t="e">
        <f t="shared" si="91"/>
        <v>#REF!</v>
      </c>
      <c r="P1006" s="92" t="e">
        <f>VLOOKUP(L1006,#REF!,3,0)</f>
        <v>#REF!</v>
      </c>
      <c r="Q1006" s="93" t="e">
        <f t="shared" si="92"/>
        <v>#REF!</v>
      </c>
      <c r="R1006" s="92" t="e">
        <f>VLOOKUP(L1006,#REF!,4,0)</f>
        <v>#REF!</v>
      </c>
      <c r="S1006" s="93" t="e">
        <f t="shared" si="93"/>
        <v>#REF!</v>
      </c>
      <c r="T1006" s="93" t="e">
        <f t="shared" si="94"/>
        <v>#REF!</v>
      </c>
      <c r="U1006" s="93" t="e">
        <f t="shared" si="95"/>
        <v>#REF!</v>
      </c>
      <c r="V1006" s="93" t="e">
        <f t="shared" si="96"/>
        <v>#REF!</v>
      </c>
      <c r="W1006" s="105"/>
      <c r="X1006" s="243"/>
      <c r="Y1006" s="105"/>
      <c r="Z1006" s="243"/>
      <c r="AA1006" s="105"/>
      <c r="AB1006" s="105"/>
      <c r="AC1006" s="243"/>
      <c r="AD1006" s="105"/>
      <c r="AE1006" s="105"/>
      <c r="AF1006" s="106"/>
      <c r="AG1006" s="107"/>
    </row>
    <row r="1007" spans="1:33" s="40" customFormat="1" ht="17.25" customHeight="1">
      <c r="A1007" s="31"/>
      <c r="B1007" s="100"/>
      <c r="C1007" s="152"/>
      <c r="D1007" s="106"/>
      <c r="E1007" s="235"/>
      <c r="F1007" s="152"/>
      <c r="G1007" s="152"/>
      <c r="H1007" s="152"/>
      <c r="I1007" s="152"/>
      <c r="J1007" s="152"/>
      <c r="K1007" s="31"/>
      <c r="L1007" s="106"/>
      <c r="M1007" s="270"/>
      <c r="N1007" s="91" t="e">
        <f>M1007*VLOOKUP($L1007,#REF!,6,0)</f>
        <v>#REF!</v>
      </c>
      <c r="O1007" s="90" t="e">
        <f t="shared" si="91"/>
        <v>#REF!</v>
      </c>
      <c r="P1007" s="92" t="e">
        <f>VLOOKUP(L1007,#REF!,3,0)</f>
        <v>#REF!</v>
      </c>
      <c r="Q1007" s="93" t="e">
        <f t="shared" si="92"/>
        <v>#REF!</v>
      </c>
      <c r="R1007" s="92" t="e">
        <f>VLOOKUP(L1007,#REF!,4,0)</f>
        <v>#REF!</v>
      </c>
      <c r="S1007" s="93" t="e">
        <f t="shared" si="93"/>
        <v>#REF!</v>
      </c>
      <c r="T1007" s="93" t="e">
        <f t="shared" si="94"/>
        <v>#REF!</v>
      </c>
      <c r="U1007" s="93" t="e">
        <f t="shared" si="95"/>
        <v>#REF!</v>
      </c>
      <c r="V1007" s="93" t="e">
        <f t="shared" si="96"/>
        <v>#REF!</v>
      </c>
      <c r="W1007" s="105"/>
      <c r="X1007" s="243"/>
      <c r="Y1007" s="105"/>
      <c r="Z1007" s="243"/>
      <c r="AA1007" s="105"/>
      <c r="AB1007" s="105"/>
      <c r="AC1007" s="243"/>
      <c r="AD1007" s="105"/>
      <c r="AE1007" s="105"/>
      <c r="AF1007" s="106"/>
      <c r="AG1007" s="107"/>
    </row>
    <row r="1008" spans="1:33" s="40" customFormat="1" ht="17.25" customHeight="1">
      <c r="A1008" s="31"/>
      <c r="B1008" s="100"/>
      <c r="C1008" s="152"/>
      <c r="D1008" s="106"/>
      <c r="E1008" s="235"/>
      <c r="F1008" s="152"/>
      <c r="G1008" s="152"/>
      <c r="H1008" s="152"/>
      <c r="I1008" s="152"/>
      <c r="J1008" s="152"/>
      <c r="K1008" s="31"/>
      <c r="L1008" s="106"/>
      <c r="M1008" s="270"/>
      <c r="N1008" s="91" t="e">
        <f>M1008*VLOOKUP($L1008,#REF!,6,0)</f>
        <v>#REF!</v>
      </c>
      <c r="O1008" s="90" t="e">
        <f t="shared" si="91"/>
        <v>#REF!</v>
      </c>
      <c r="P1008" s="92" t="e">
        <f>VLOOKUP(L1008,#REF!,3,0)</f>
        <v>#REF!</v>
      </c>
      <c r="Q1008" s="93" t="e">
        <f t="shared" si="92"/>
        <v>#REF!</v>
      </c>
      <c r="R1008" s="92" t="e">
        <f>VLOOKUP(L1008,#REF!,4,0)</f>
        <v>#REF!</v>
      </c>
      <c r="S1008" s="93" t="e">
        <f t="shared" si="93"/>
        <v>#REF!</v>
      </c>
      <c r="T1008" s="93" t="e">
        <f t="shared" si="94"/>
        <v>#REF!</v>
      </c>
      <c r="U1008" s="93" t="e">
        <f t="shared" si="95"/>
        <v>#REF!</v>
      </c>
      <c r="V1008" s="93" t="e">
        <f t="shared" si="96"/>
        <v>#REF!</v>
      </c>
      <c r="W1008" s="105"/>
      <c r="X1008" s="243"/>
      <c r="Y1008" s="105"/>
      <c r="Z1008" s="243"/>
      <c r="AA1008" s="105"/>
      <c r="AB1008" s="105"/>
      <c r="AC1008" s="243"/>
      <c r="AD1008" s="105"/>
      <c r="AE1008" s="105"/>
      <c r="AF1008" s="106"/>
      <c r="AG1008" s="107"/>
    </row>
    <row r="1009" spans="1:33" s="40" customFormat="1" ht="17.25" customHeight="1">
      <c r="A1009" s="31"/>
      <c r="B1009" s="100"/>
      <c r="C1009" s="152"/>
      <c r="D1009" s="106"/>
      <c r="E1009" s="235"/>
      <c r="F1009" s="152"/>
      <c r="G1009" s="152"/>
      <c r="H1009" s="152"/>
      <c r="I1009" s="152"/>
      <c r="J1009" s="152"/>
      <c r="K1009" s="31"/>
      <c r="L1009" s="106"/>
      <c r="M1009" s="270"/>
      <c r="N1009" s="91" t="e">
        <f>M1009*VLOOKUP($L1009,#REF!,6,0)</f>
        <v>#REF!</v>
      </c>
      <c r="O1009" s="90" t="e">
        <f t="shared" si="91"/>
        <v>#REF!</v>
      </c>
      <c r="P1009" s="92" t="e">
        <f>VLOOKUP(L1009,#REF!,3,0)</f>
        <v>#REF!</v>
      </c>
      <c r="Q1009" s="93" t="e">
        <f t="shared" si="92"/>
        <v>#REF!</v>
      </c>
      <c r="R1009" s="92" t="e">
        <f>VLOOKUP(L1009,#REF!,4,0)</f>
        <v>#REF!</v>
      </c>
      <c r="S1009" s="93" t="e">
        <f t="shared" si="93"/>
        <v>#REF!</v>
      </c>
      <c r="T1009" s="93" t="e">
        <f t="shared" si="94"/>
        <v>#REF!</v>
      </c>
      <c r="U1009" s="93" t="e">
        <f t="shared" si="95"/>
        <v>#REF!</v>
      </c>
      <c r="V1009" s="93" t="e">
        <f t="shared" si="96"/>
        <v>#REF!</v>
      </c>
      <c r="W1009" s="105"/>
      <c r="X1009" s="243"/>
      <c r="Y1009" s="105"/>
      <c r="Z1009" s="243"/>
      <c r="AA1009" s="105"/>
      <c r="AB1009" s="105"/>
      <c r="AC1009" s="243"/>
      <c r="AD1009" s="105"/>
      <c r="AE1009" s="105"/>
      <c r="AF1009" s="106"/>
      <c r="AG1009" s="107"/>
    </row>
    <row r="1010" spans="1:33" s="40" customFormat="1" ht="17.25" customHeight="1">
      <c r="A1010" s="31"/>
      <c r="B1010" s="100"/>
      <c r="C1010" s="152"/>
      <c r="D1010" s="106"/>
      <c r="E1010" s="235"/>
      <c r="F1010" s="152"/>
      <c r="G1010" s="152"/>
      <c r="H1010" s="152"/>
      <c r="I1010" s="152"/>
      <c r="J1010" s="152"/>
      <c r="K1010" s="31"/>
      <c r="L1010" s="106"/>
      <c r="M1010" s="270"/>
      <c r="N1010" s="91" t="e">
        <f>M1010*VLOOKUP($L1010,#REF!,6,0)</f>
        <v>#REF!</v>
      </c>
      <c r="O1010" s="90" t="e">
        <f t="shared" si="91"/>
        <v>#REF!</v>
      </c>
      <c r="P1010" s="92" t="e">
        <f>VLOOKUP(L1010,#REF!,3,0)</f>
        <v>#REF!</v>
      </c>
      <c r="Q1010" s="93" t="e">
        <f t="shared" si="92"/>
        <v>#REF!</v>
      </c>
      <c r="R1010" s="92" t="e">
        <f>VLOOKUP(L1010,#REF!,4,0)</f>
        <v>#REF!</v>
      </c>
      <c r="S1010" s="93" t="e">
        <f t="shared" si="93"/>
        <v>#REF!</v>
      </c>
      <c r="T1010" s="93" t="e">
        <f t="shared" si="94"/>
        <v>#REF!</v>
      </c>
      <c r="U1010" s="93" t="e">
        <f t="shared" si="95"/>
        <v>#REF!</v>
      </c>
      <c r="V1010" s="93" t="e">
        <f t="shared" si="96"/>
        <v>#REF!</v>
      </c>
      <c r="W1010" s="105"/>
      <c r="X1010" s="243"/>
      <c r="Y1010" s="105"/>
      <c r="Z1010" s="243"/>
      <c r="AA1010" s="105"/>
      <c r="AB1010" s="105"/>
      <c r="AC1010" s="243"/>
      <c r="AD1010" s="105"/>
      <c r="AE1010" s="105"/>
      <c r="AF1010" s="106"/>
      <c r="AG1010" s="107"/>
    </row>
    <row r="1011" spans="1:33" s="40" customFormat="1" ht="17.25" customHeight="1">
      <c r="A1011" s="31"/>
      <c r="B1011" s="100"/>
      <c r="C1011" s="152"/>
      <c r="D1011" s="106"/>
      <c r="E1011" s="235"/>
      <c r="F1011" s="152"/>
      <c r="G1011" s="152"/>
      <c r="H1011" s="152"/>
      <c r="I1011" s="152"/>
      <c r="J1011" s="152"/>
      <c r="K1011" s="31"/>
      <c r="L1011" s="106"/>
      <c r="M1011" s="270"/>
      <c r="N1011" s="91" t="e">
        <f>M1011*VLOOKUP($L1011,#REF!,6,0)</f>
        <v>#REF!</v>
      </c>
      <c r="O1011" s="90" t="e">
        <f t="shared" si="91"/>
        <v>#REF!</v>
      </c>
      <c r="P1011" s="92" t="e">
        <f>VLOOKUP(L1011,#REF!,3,0)</f>
        <v>#REF!</v>
      </c>
      <c r="Q1011" s="93" t="e">
        <f t="shared" si="92"/>
        <v>#REF!</v>
      </c>
      <c r="R1011" s="92" t="e">
        <f>VLOOKUP(L1011,#REF!,4,0)</f>
        <v>#REF!</v>
      </c>
      <c r="S1011" s="93" t="e">
        <f t="shared" si="93"/>
        <v>#REF!</v>
      </c>
      <c r="T1011" s="93" t="e">
        <f t="shared" si="94"/>
        <v>#REF!</v>
      </c>
      <c r="U1011" s="93" t="e">
        <f t="shared" si="95"/>
        <v>#REF!</v>
      </c>
      <c r="V1011" s="93" t="e">
        <f t="shared" si="96"/>
        <v>#REF!</v>
      </c>
      <c r="W1011" s="105"/>
      <c r="X1011" s="243"/>
      <c r="Y1011" s="105"/>
      <c r="Z1011" s="243"/>
      <c r="AA1011" s="105"/>
      <c r="AB1011" s="105"/>
      <c r="AC1011" s="243"/>
      <c r="AD1011" s="105"/>
      <c r="AE1011" s="105"/>
      <c r="AF1011" s="106"/>
      <c r="AG1011" s="107"/>
    </row>
    <row r="1012" spans="1:33" s="40" customFormat="1" ht="17.25" customHeight="1">
      <c r="A1012" s="31"/>
      <c r="B1012" s="100"/>
      <c r="C1012" s="152"/>
      <c r="D1012" s="106"/>
      <c r="E1012" s="235"/>
      <c r="F1012" s="152"/>
      <c r="G1012" s="152"/>
      <c r="H1012" s="152"/>
      <c r="I1012" s="152"/>
      <c r="J1012" s="152"/>
      <c r="K1012" s="31"/>
      <c r="L1012" s="106"/>
      <c r="M1012" s="270"/>
      <c r="N1012" s="91" t="e">
        <f>M1012*VLOOKUP($L1012,#REF!,6,0)</f>
        <v>#REF!</v>
      </c>
      <c r="O1012" s="90" t="e">
        <f t="shared" si="91"/>
        <v>#REF!</v>
      </c>
      <c r="P1012" s="92" t="e">
        <f>VLOOKUP(L1012,#REF!,3,0)</f>
        <v>#REF!</v>
      </c>
      <c r="Q1012" s="93" t="e">
        <f t="shared" si="92"/>
        <v>#REF!</v>
      </c>
      <c r="R1012" s="92" t="e">
        <f>VLOOKUP(L1012,#REF!,4,0)</f>
        <v>#REF!</v>
      </c>
      <c r="S1012" s="93" t="e">
        <f t="shared" si="93"/>
        <v>#REF!</v>
      </c>
      <c r="T1012" s="93" t="e">
        <f t="shared" si="94"/>
        <v>#REF!</v>
      </c>
      <c r="U1012" s="93" t="e">
        <f t="shared" si="95"/>
        <v>#REF!</v>
      </c>
      <c r="V1012" s="93" t="e">
        <f t="shared" si="96"/>
        <v>#REF!</v>
      </c>
      <c r="W1012" s="105"/>
      <c r="X1012" s="243"/>
      <c r="Y1012" s="105"/>
      <c r="Z1012" s="243"/>
      <c r="AA1012" s="105"/>
      <c r="AB1012" s="105"/>
      <c r="AC1012" s="243"/>
      <c r="AD1012" s="105"/>
      <c r="AE1012" s="105"/>
      <c r="AF1012" s="106"/>
      <c r="AG1012" s="107"/>
    </row>
    <row r="1013" spans="1:33" s="40" customFormat="1" ht="17.25" customHeight="1">
      <c r="A1013" s="31"/>
      <c r="B1013" s="100"/>
      <c r="C1013" s="152"/>
      <c r="D1013" s="106"/>
      <c r="E1013" s="235"/>
      <c r="F1013" s="152"/>
      <c r="G1013" s="152"/>
      <c r="H1013" s="152"/>
      <c r="I1013" s="152"/>
      <c r="J1013" s="152"/>
      <c r="K1013" s="31"/>
      <c r="L1013" s="106"/>
      <c r="M1013" s="270"/>
      <c r="N1013" s="91" t="e">
        <f>M1013*VLOOKUP($L1013,#REF!,6,0)</f>
        <v>#REF!</v>
      </c>
      <c r="O1013" s="90" t="e">
        <f t="shared" si="91"/>
        <v>#REF!</v>
      </c>
      <c r="P1013" s="92" t="e">
        <f>VLOOKUP(L1013,#REF!,3,0)</f>
        <v>#REF!</v>
      </c>
      <c r="Q1013" s="93" t="e">
        <f t="shared" si="92"/>
        <v>#REF!</v>
      </c>
      <c r="R1013" s="92" t="e">
        <f>VLOOKUP(L1013,#REF!,4,0)</f>
        <v>#REF!</v>
      </c>
      <c r="S1013" s="93" t="e">
        <f t="shared" si="93"/>
        <v>#REF!</v>
      </c>
      <c r="T1013" s="93" t="e">
        <f t="shared" si="94"/>
        <v>#REF!</v>
      </c>
      <c r="U1013" s="93" t="e">
        <f t="shared" si="95"/>
        <v>#REF!</v>
      </c>
      <c r="V1013" s="93" t="e">
        <f t="shared" si="96"/>
        <v>#REF!</v>
      </c>
      <c r="W1013" s="105"/>
      <c r="X1013" s="243"/>
      <c r="Y1013" s="105"/>
      <c r="Z1013" s="243"/>
      <c r="AA1013" s="105"/>
      <c r="AB1013" s="105"/>
      <c r="AC1013" s="243"/>
      <c r="AD1013" s="105"/>
      <c r="AE1013" s="105"/>
      <c r="AF1013" s="106"/>
      <c r="AG1013" s="107"/>
    </row>
    <row r="1014" spans="1:33" s="40" customFormat="1" ht="17.25" customHeight="1">
      <c r="A1014" s="31"/>
      <c r="B1014" s="100"/>
      <c r="C1014" s="152"/>
      <c r="D1014" s="106"/>
      <c r="E1014" s="235"/>
      <c r="F1014" s="152"/>
      <c r="G1014" s="152"/>
      <c r="H1014" s="152"/>
      <c r="I1014" s="152"/>
      <c r="J1014" s="152"/>
      <c r="K1014" s="31"/>
      <c r="L1014" s="106"/>
      <c r="M1014" s="270"/>
      <c r="N1014" s="91" t="e">
        <f>M1014*VLOOKUP($L1014,#REF!,6,0)</f>
        <v>#REF!</v>
      </c>
      <c r="O1014" s="90" t="e">
        <f t="shared" si="91"/>
        <v>#REF!</v>
      </c>
      <c r="P1014" s="92" t="e">
        <f>VLOOKUP(L1014,#REF!,3,0)</f>
        <v>#REF!</v>
      </c>
      <c r="Q1014" s="93" t="e">
        <f t="shared" si="92"/>
        <v>#REF!</v>
      </c>
      <c r="R1014" s="92" t="e">
        <f>VLOOKUP(L1014,#REF!,4,0)</f>
        <v>#REF!</v>
      </c>
      <c r="S1014" s="93" t="e">
        <f t="shared" si="93"/>
        <v>#REF!</v>
      </c>
      <c r="T1014" s="93" t="e">
        <f t="shared" si="94"/>
        <v>#REF!</v>
      </c>
      <c r="U1014" s="93" t="e">
        <f t="shared" si="95"/>
        <v>#REF!</v>
      </c>
      <c r="V1014" s="93" t="e">
        <f t="shared" si="96"/>
        <v>#REF!</v>
      </c>
      <c r="W1014" s="105"/>
      <c r="X1014" s="243"/>
      <c r="Y1014" s="105"/>
      <c r="Z1014" s="243"/>
      <c r="AA1014" s="105"/>
      <c r="AB1014" s="105"/>
      <c r="AC1014" s="243"/>
      <c r="AD1014" s="105"/>
      <c r="AE1014" s="105"/>
      <c r="AF1014" s="106"/>
      <c r="AG1014" s="107"/>
    </row>
    <row r="1015" spans="1:33" s="40" customFormat="1" ht="17.25" customHeight="1">
      <c r="A1015" s="31"/>
      <c r="B1015" s="100"/>
      <c r="C1015" s="152"/>
      <c r="D1015" s="106"/>
      <c r="E1015" s="235"/>
      <c r="F1015" s="152"/>
      <c r="G1015" s="152"/>
      <c r="H1015" s="152"/>
      <c r="I1015" s="152"/>
      <c r="J1015" s="152"/>
      <c r="K1015" s="31"/>
      <c r="L1015" s="106"/>
      <c r="M1015" s="270"/>
      <c r="N1015" s="91" t="e">
        <f>M1015*VLOOKUP($L1015,#REF!,6,0)</f>
        <v>#REF!</v>
      </c>
      <c r="O1015" s="90" t="e">
        <f t="shared" si="91"/>
        <v>#REF!</v>
      </c>
      <c r="P1015" s="92" t="e">
        <f>VLOOKUP(L1015,#REF!,3,0)</f>
        <v>#REF!</v>
      </c>
      <c r="Q1015" s="93" t="e">
        <f t="shared" si="92"/>
        <v>#REF!</v>
      </c>
      <c r="R1015" s="92" t="e">
        <f>VLOOKUP(L1015,#REF!,4,0)</f>
        <v>#REF!</v>
      </c>
      <c r="S1015" s="93" t="e">
        <f t="shared" si="93"/>
        <v>#REF!</v>
      </c>
      <c r="T1015" s="93" t="e">
        <f t="shared" si="94"/>
        <v>#REF!</v>
      </c>
      <c r="U1015" s="93" t="e">
        <f t="shared" si="95"/>
        <v>#REF!</v>
      </c>
      <c r="V1015" s="93" t="e">
        <f t="shared" si="96"/>
        <v>#REF!</v>
      </c>
      <c r="W1015" s="105"/>
      <c r="X1015" s="243"/>
      <c r="Y1015" s="105"/>
      <c r="Z1015" s="243"/>
      <c r="AA1015" s="105"/>
      <c r="AB1015" s="105"/>
      <c r="AC1015" s="243"/>
      <c r="AD1015" s="105"/>
      <c r="AE1015" s="105"/>
      <c r="AF1015" s="106"/>
      <c r="AG1015" s="107"/>
    </row>
    <row r="1016" spans="1:33" s="40" customFormat="1" ht="17.25" customHeight="1">
      <c r="A1016" s="31"/>
      <c r="B1016" s="100"/>
      <c r="C1016" s="152"/>
      <c r="D1016" s="106"/>
      <c r="E1016" s="235"/>
      <c r="F1016" s="152"/>
      <c r="G1016" s="152"/>
      <c r="H1016" s="152"/>
      <c r="I1016" s="152"/>
      <c r="J1016" s="152"/>
      <c r="K1016" s="31"/>
      <c r="L1016" s="106"/>
      <c r="M1016" s="270"/>
      <c r="N1016" s="91" t="e">
        <f>M1016*VLOOKUP($L1016,#REF!,6,0)</f>
        <v>#REF!</v>
      </c>
      <c r="O1016" s="90" t="e">
        <f t="shared" si="91"/>
        <v>#REF!</v>
      </c>
      <c r="P1016" s="92" t="e">
        <f>VLOOKUP(L1016,#REF!,3,0)</f>
        <v>#REF!</v>
      </c>
      <c r="Q1016" s="93" t="e">
        <f t="shared" si="92"/>
        <v>#REF!</v>
      </c>
      <c r="R1016" s="92" t="e">
        <f>VLOOKUP(L1016,#REF!,4,0)</f>
        <v>#REF!</v>
      </c>
      <c r="S1016" s="93" t="e">
        <f t="shared" si="93"/>
        <v>#REF!</v>
      </c>
      <c r="T1016" s="93" t="e">
        <f t="shared" si="94"/>
        <v>#REF!</v>
      </c>
      <c r="U1016" s="93" t="e">
        <f t="shared" si="95"/>
        <v>#REF!</v>
      </c>
      <c r="V1016" s="93" t="e">
        <f t="shared" si="96"/>
        <v>#REF!</v>
      </c>
      <c r="W1016" s="105"/>
      <c r="X1016" s="243"/>
      <c r="Y1016" s="105"/>
      <c r="Z1016" s="243"/>
      <c r="AA1016" s="105"/>
      <c r="AB1016" s="105"/>
      <c r="AC1016" s="243"/>
      <c r="AD1016" s="105"/>
      <c r="AE1016" s="105"/>
      <c r="AF1016" s="106"/>
      <c r="AG1016" s="107"/>
    </row>
    <row r="1017" spans="1:33" s="40" customFormat="1" ht="17.25" customHeight="1">
      <c r="A1017" s="31"/>
      <c r="B1017" s="100"/>
      <c r="C1017" s="152"/>
      <c r="D1017" s="106"/>
      <c r="E1017" s="235"/>
      <c r="F1017" s="152"/>
      <c r="G1017" s="152"/>
      <c r="H1017" s="152"/>
      <c r="I1017" s="152"/>
      <c r="J1017" s="152"/>
      <c r="K1017" s="31"/>
      <c r="L1017" s="106"/>
      <c r="M1017" s="270"/>
      <c r="N1017" s="91" t="e">
        <f>M1017*VLOOKUP($L1017,#REF!,6,0)</f>
        <v>#REF!</v>
      </c>
      <c r="O1017" s="90" t="e">
        <f t="shared" si="91"/>
        <v>#REF!</v>
      </c>
      <c r="P1017" s="92" t="e">
        <f>VLOOKUP(L1017,#REF!,3,0)</f>
        <v>#REF!</v>
      </c>
      <c r="Q1017" s="93" t="e">
        <f t="shared" si="92"/>
        <v>#REF!</v>
      </c>
      <c r="R1017" s="92" t="e">
        <f>VLOOKUP(L1017,#REF!,4,0)</f>
        <v>#REF!</v>
      </c>
      <c r="S1017" s="93" t="e">
        <f t="shared" si="93"/>
        <v>#REF!</v>
      </c>
      <c r="T1017" s="93" t="e">
        <f t="shared" si="94"/>
        <v>#REF!</v>
      </c>
      <c r="U1017" s="93" t="e">
        <f t="shared" si="95"/>
        <v>#REF!</v>
      </c>
      <c r="V1017" s="93" t="e">
        <f t="shared" si="96"/>
        <v>#REF!</v>
      </c>
      <c r="W1017" s="105"/>
      <c r="X1017" s="243"/>
      <c r="Y1017" s="105"/>
      <c r="Z1017" s="243"/>
      <c r="AA1017" s="105"/>
      <c r="AB1017" s="105"/>
      <c r="AC1017" s="243"/>
      <c r="AD1017" s="105"/>
      <c r="AE1017" s="105"/>
      <c r="AF1017" s="106"/>
      <c r="AG1017" s="107"/>
    </row>
    <row r="1018" spans="1:33" s="40" customFormat="1" ht="17.25" customHeight="1">
      <c r="A1018" s="31"/>
      <c r="B1018" s="100"/>
      <c r="C1018" s="152"/>
      <c r="D1018" s="106"/>
      <c r="E1018" s="235"/>
      <c r="F1018" s="152"/>
      <c r="G1018" s="152"/>
      <c r="H1018" s="152"/>
      <c r="I1018" s="152"/>
      <c r="J1018" s="152"/>
      <c r="K1018" s="31"/>
      <c r="L1018" s="106"/>
      <c r="M1018" s="270"/>
      <c r="N1018" s="91" t="e">
        <f>M1018*VLOOKUP($L1018,#REF!,6,0)</f>
        <v>#REF!</v>
      </c>
      <c r="O1018" s="90" t="e">
        <f t="shared" si="91"/>
        <v>#REF!</v>
      </c>
      <c r="P1018" s="92" t="e">
        <f>VLOOKUP(L1018,#REF!,3,0)</f>
        <v>#REF!</v>
      </c>
      <c r="Q1018" s="93" t="e">
        <f t="shared" si="92"/>
        <v>#REF!</v>
      </c>
      <c r="R1018" s="92" t="e">
        <f>VLOOKUP(L1018,#REF!,4,0)</f>
        <v>#REF!</v>
      </c>
      <c r="S1018" s="93" t="e">
        <f t="shared" si="93"/>
        <v>#REF!</v>
      </c>
      <c r="T1018" s="93" t="e">
        <f t="shared" si="94"/>
        <v>#REF!</v>
      </c>
      <c r="U1018" s="93" t="e">
        <f t="shared" si="95"/>
        <v>#REF!</v>
      </c>
      <c r="V1018" s="93" t="e">
        <f t="shared" si="96"/>
        <v>#REF!</v>
      </c>
      <c r="W1018" s="105"/>
      <c r="X1018" s="243"/>
      <c r="Y1018" s="105"/>
      <c r="Z1018" s="243"/>
      <c r="AA1018" s="105"/>
      <c r="AB1018" s="105"/>
      <c r="AC1018" s="243"/>
      <c r="AD1018" s="105"/>
      <c r="AE1018" s="105"/>
      <c r="AF1018" s="106"/>
      <c r="AG1018" s="107"/>
    </row>
    <row r="1019" spans="1:33" s="40" customFormat="1" ht="17.25" customHeight="1">
      <c r="A1019" s="31"/>
      <c r="B1019" s="100"/>
      <c r="C1019" s="152"/>
      <c r="D1019" s="106"/>
      <c r="E1019" s="235"/>
      <c r="F1019" s="152"/>
      <c r="G1019" s="152"/>
      <c r="H1019" s="152"/>
      <c r="I1019" s="152"/>
      <c r="J1019" s="152"/>
      <c r="K1019" s="31"/>
      <c r="L1019" s="106"/>
      <c r="M1019" s="270"/>
      <c r="N1019" s="91" t="e">
        <f>M1019*VLOOKUP($L1019,#REF!,6,0)</f>
        <v>#REF!</v>
      </c>
      <c r="O1019" s="90" t="e">
        <f t="shared" si="91"/>
        <v>#REF!</v>
      </c>
      <c r="P1019" s="92" t="e">
        <f>VLOOKUP(L1019,#REF!,3,0)</f>
        <v>#REF!</v>
      </c>
      <c r="Q1019" s="93" t="e">
        <f t="shared" si="92"/>
        <v>#REF!</v>
      </c>
      <c r="R1019" s="92" t="e">
        <f>VLOOKUP(L1019,#REF!,4,0)</f>
        <v>#REF!</v>
      </c>
      <c r="S1019" s="93" t="e">
        <f t="shared" si="93"/>
        <v>#REF!</v>
      </c>
      <c r="T1019" s="93" t="e">
        <f t="shared" si="94"/>
        <v>#REF!</v>
      </c>
      <c r="U1019" s="93" t="e">
        <f t="shared" si="95"/>
        <v>#REF!</v>
      </c>
      <c r="V1019" s="93" t="e">
        <f t="shared" si="96"/>
        <v>#REF!</v>
      </c>
      <c r="W1019" s="105"/>
      <c r="X1019" s="243"/>
      <c r="Y1019" s="105"/>
      <c r="Z1019" s="243"/>
      <c r="AA1019" s="105"/>
      <c r="AB1019" s="105"/>
      <c r="AC1019" s="243"/>
      <c r="AD1019" s="105"/>
      <c r="AE1019" s="105"/>
      <c r="AF1019" s="106"/>
      <c r="AG1019" s="107"/>
    </row>
    <row r="1020" spans="1:33" s="40" customFormat="1" ht="17.25" customHeight="1">
      <c r="A1020" s="31"/>
      <c r="B1020" s="100"/>
      <c r="C1020" s="152"/>
      <c r="D1020" s="106"/>
      <c r="E1020" s="235"/>
      <c r="F1020" s="152"/>
      <c r="G1020" s="152"/>
      <c r="H1020" s="152"/>
      <c r="I1020" s="152"/>
      <c r="J1020" s="152"/>
      <c r="K1020" s="31"/>
      <c r="L1020" s="106"/>
      <c r="M1020" s="270"/>
      <c r="N1020" s="91" t="e">
        <f>M1020*VLOOKUP($L1020,#REF!,6,0)</f>
        <v>#REF!</v>
      </c>
      <c r="O1020" s="90" t="e">
        <f t="shared" si="91"/>
        <v>#REF!</v>
      </c>
      <c r="P1020" s="92" t="e">
        <f>VLOOKUP(L1020,#REF!,3,0)</f>
        <v>#REF!</v>
      </c>
      <c r="Q1020" s="93" t="e">
        <f t="shared" si="92"/>
        <v>#REF!</v>
      </c>
      <c r="R1020" s="92" t="e">
        <f>VLOOKUP(L1020,#REF!,4,0)</f>
        <v>#REF!</v>
      </c>
      <c r="S1020" s="93" t="e">
        <f t="shared" si="93"/>
        <v>#REF!</v>
      </c>
      <c r="T1020" s="93" t="e">
        <f t="shared" si="94"/>
        <v>#REF!</v>
      </c>
      <c r="U1020" s="93" t="e">
        <f t="shared" si="95"/>
        <v>#REF!</v>
      </c>
      <c r="V1020" s="93" t="e">
        <f t="shared" si="96"/>
        <v>#REF!</v>
      </c>
      <c r="W1020" s="105"/>
      <c r="X1020" s="243"/>
      <c r="Y1020" s="105"/>
      <c r="Z1020" s="243"/>
      <c r="AA1020" s="105"/>
      <c r="AB1020" s="105"/>
      <c r="AC1020" s="243"/>
      <c r="AD1020" s="105"/>
      <c r="AE1020" s="105"/>
      <c r="AF1020" s="106"/>
      <c r="AG1020" s="107"/>
    </row>
    <row r="1021" spans="1:33" s="40" customFormat="1" ht="17.25" customHeight="1">
      <c r="A1021" s="31"/>
      <c r="B1021" s="100"/>
      <c r="C1021" s="152"/>
      <c r="D1021" s="106"/>
      <c r="E1021" s="235"/>
      <c r="F1021" s="152"/>
      <c r="G1021" s="152"/>
      <c r="H1021" s="152"/>
      <c r="I1021" s="152"/>
      <c r="J1021" s="152"/>
      <c r="K1021" s="31"/>
      <c r="L1021" s="106"/>
      <c r="M1021" s="270"/>
      <c r="N1021" s="91" t="e">
        <f>M1021*VLOOKUP($L1021,#REF!,6,0)</f>
        <v>#REF!</v>
      </c>
      <c r="O1021" s="90" t="e">
        <f t="shared" si="91"/>
        <v>#REF!</v>
      </c>
      <c r="P1021" s="92" t="e">
        <f>VLOOKUP(L1021,#REF!,3,0)</f>
        <v>#REF!</v>
      </c>
      <c r="Q1021" s="93" t="e">
        <f t="shared" si="92"/>
        <v>#REF!</v>
      </c>
      <c r="R1021" s="92" t="e">
        <f>VLOOKUP(L1021,#REF!,4,0)</f>
        <v>#REF!</v>
      </c>
      <c r="S1021" s="93" t="e">
        <f t="shared" si="93"/>
        <v>#REF!</v>
      </c>
      <c r="T1021" s="93" t="e">
        <f t="shared" si="94"/>
        <v>#REF!</v>
      </c>
      <c r="U1021" s="93" t="e">
        <f t="shared" si="95"/>
        <v>#REF!</v>
      </c>
      <c r="V1021" s="93" t="e">
        <f t="shared" si="96"/>
        <v>#REF!</v>
      </c>
      <c r="W1021" s="105"/>
      <c r="X1021" s="243"/>
      <c r="Y1021" s="105"/>
      <c r="Z1021" s="243"/>
      <c r="AA1021" s="105"/>
      <c r="AB1021" s="105"/>
      <c r="AC1021" s="243"/>
      <c r="AD1021" s="105"/>
      <c r="AE1021" s="105"/>
      <c r="AF1021" s="106"/>
      <c r="AG1021" s="107"/>
    </row>
    <row r="1022" spans="1:33" s="40" customFormat="1" ht="17.25" customHeight="1">
      <c r="A1022" s="31"/>
      <c r="B1022" s="100"/>
      <c r="C1022" s="152"/>
      <c r="D1022" s="106"/>
      <c r="E1022" s="235"/>
      <c r="F1022" s="152"/>
      <c r="G1022" s="152"/>
      <c r="H1022" s="152"/>
      <c r="I1022" s="152"/>
      <c r="J1022" s="152"/>
      <c r="K1022" s="31"/>
      <c r="L1022" s="106"/>
      <c r="M1022" s="270"/>
      <c r="N1022" s="91" t="e">
        <f>M1022*VLOOKUP($L1022,#REF!,6,0)</f>
        <v>#REF!</v>
      </c>
      <c r="O1022" s="90" t="e">
        <f t="shared" si="91"/>
        <v>#REF!</v>
      </c>
      <c r="P1022" s="92" t="e">
        <f>VLOOKUP(L1022,#REF!,3,0)</f>
        <v>#REF!</v>
      </c>
      <c r="Q1022" s="93" t="e">
        <f t="shared" si="92"/>
        <v>#REF!</v>
      </c>
      <c r="R1022" s="92" t="e">
        <f>VLOOKUP(L1022,#REF!,4,0)</f>
        <v>#REF!</v>
      </c>
      <c r="S1022" s="93" t="e">
        <f t="shared" si="93"/>
        <v>#REF!</v>
      </c>
      <c r="T1022" s="93" t="e">
        <f t="shared" si="94"/>
        <v>#REF!</v>
      </c>
      <c r="U1022" s="93" t="e">
        <f t="shared" si="95"/>
        <v>#REF!</v>
      </c>
      <c r="V1022" s="93" t="e">
        <f t="shared" si="96"/>
        <v>#REF!</v>
      </c>
      <c r="W1022" s="105"/>
      <c r="X1022" s="243"/>
      <c r="Y1022" s="105"/>
      <c r="Z1022" s="243"/>
      <c r="AA1022" s="105"/>
      <c r="AB1022" s="105"/>
      <c r="AC1022" s="243"/>
      <c r="AD1022" s="105"/>
      <c r="AE1022" s="105"/>
      <c r="AF1022" s="106"/>
      <c r="AG1022" s="107"/>
    </row>
    <row r="1023" spans="1:33" s="40" customFormat="1" ht="17.25" customHeight="1">
      <c r="A1023" s="31"/>
      <c r="B1023" s="100"/>
      <c r="C1023" s="152"/>
      <c r="D1023" s="106"/>
      <c r="E1023" s="235"/>
      <c r="F1023" s="152"/>
      <c r="G1023" s="152"/>
      <c r="H1023" s="152"/>
      <c r="I1023" s="152"/>
      <c r="J1023" s="152"/>
      <c r="K1023" s="31"/>
      <c r="L1023" s="106"/>
      <c r="M1023" s="270"/>
      <c r="N1023" s="91" t="e">
        <f>M1023*VLOOKUP($L1023,#REF!,6,0)</f>
        <v>#REF!</v>
      </c>
      <c r="O1023" s="90" t="e">
        <f t="shared" si="91"/>
        <v>#REF!</v>
      </c>
      <c r="P1023" s="92" t="e">
        <f>VLOOKUP(L1023,#REF!,3,0)</f>
        <v>#REF!</v>
      </c>
      <c r="Q1023" s="93" t="e">
        <f t="shared" si="92"/>
        <v>#REF!</v>
      </c>
      <c r="R1023" s="92" t="e">
        <f>VLOOKUP(L1023,#REF!,4,0)</f>
        <v>#REF!</v>
      </c>
      <c r="S1023" s="93" t="e">
        <f t="shared" si="93"/>
        <v>#REF!</v>
      </c>
      <c r="T1023" s="93" t="e">
        <f t="shared" si="94"/>
        <v>#REF!</v>
      </c>
      <c r="U1023" s="93" t="e">
        <f t="shared" si="95"/>
        <v>#REF!</v>
      </c>
      <c r="V1023" s="93" t="e">
        <f t="shared" si="96"/>
        <v>#REF!</v>
      </c>
      <c r="W1023" s="105"/>
      <c r="X1023" s="243"/>
      <c r="Y1023" s="105"/>
      <c r="Z1023" s="243"/>
      <c r="AA1023" s="105"/>
      <c r="AB1023" s="105"/>
      <c r="AC1023" s="243"/>
      <c r="AD1023" s="105"/>
      <c r="AE1023" s="105"/>
      <c r="AF1023" s="106"/>
      <c r="AG1023" s="107"/>
    </row>
    <row r="1024" spans="1:33" s="40" customFormat="1" ht="17.25" customHeight="1">
      <c r="A1024" s="31"/>
      <c r="B1024" s="100"/>
      <c r="C1024" s="152"/>
      <c r="D1024" s="106"/>
      <c r="E1024" s="235"/>
      <c r="F1024" s="152"/>
      <c r="G1024" s="152"/>
      <c r="H1024" s="152"/>
      <c r="I1024" s="152"/>
      <c r="J1024" s="152"/>
      <c r="K1024" s="31"/>
      <c r="L1024" s="106"/>
      <c r="M1024" s="270"/>
      <c r="N1024" s="91" t="e">
        <f>M1024*VLOOKUP($L1024,#REF!,6,0)</f>
        <v>#REF!</v>
      </c>
      <c r="O1024" s="90" t="e">
        <f t="shared" si="91"/>
        <v>#REF!</v>
      </c>
      <c r="P1024" s="92" t="e">
        <f>VLOOKUP(L1024,#REF!,3,0)</f>
        <v>#REF!</v>
      </c>
      <c r="Q1024" s="93" t="e">
        <f t="shared" si="92"/>
        <v>#REF!</v>
      </c>
      <c r="R1024" s="92" t="e">
        <f>VLOOKUP(L1024,#REF!,4,0)</f>
        <v>#REF!</v>
      </c>
      <c r="S1024" s="93" t="e">
        <f t="shared" si="93"/>
        <v>#REF!</v>
      </c>
      <c r="T1024" s="93" t="e">
        <f t="shared" si="94"/>
        <v>#REF!</v>
      </c>
      <c r="U1024" s="93" t="e">
        <f t="shared" si="95"/>
        <v>#REF!</v>
      </c>
      <c r="V1024" s="93" t="e">
        <f t="shared" si="96"/>
        <v>#REF!</v>
      </c>
      <c r="W1024" s="105"/>
      <c r="X1024" s="243"/>
      <c r="Y1024" s="105"/>
      <c r="Z1024" s="243"/>
      <c r="AA1024" s="105"/>
      <c r="AB1024" s="105"/>
      <c r="AC1024" s="243"/>
      <c r="AD1024" s="105"/>
      <c r="AE1024" s="105"/>
      <c r="AF1024" s="106"/>
      <c r="AG1024" s="107"/>
    </row>
    <row r="1025" spans="1:33" s="40" customFormat="1" ht="17.25" customHeight="1">
      <c r="A1025" s="31"/>
      <c r="B1025" s="100"/>
      <c r="C1025" s="152"/>
      <c r="D1025" s="106"/>
      <c r="E1025" s="235"/>
      <c r="F1025" s="152"/>
      <c r="G1025" s="152"/>
      <c r="H1025" s="152"/>
      <c r="I1025" s="152"/>
      <c r="J1025" s="152"/>
      <c r="K1025" s="31"/>
      <c r="L1025" s="106"/>
      <c r="M1025" s="270"/>
      <c r="N1025" s="91" t="e">
        <f>M1025*VLOOKUP($L1025,#REF!,6,0)</f>
        <v>#REF!</v>
      </c>
      <c r="O1025" s="90" t="e">
        <f t="shared" si="91"/>
        <v>#REF!</v>
      </c>
      <c r="P1025" s="92" t="e">
        <f>VLOOKUP(L1025,#REF!,3,0)</f>
        <v>#REF!</v>
      </c>
      <c r="Q1025" s="93" t="e">
        <f t="shared" si="92"/>
        <v>#REF!</v>
      </c>
      <c r="R1025" s="92" t="e">
        <f>VLOOKUP(L1025,#REF!,4,0)</f>
        <v>#REF!</v>
      </c>
      <c r="S1025" s="93" t="e">
        <f t="shared" si="93"/>
        <v>#REF!</v>
      </c>
      <c r="T1025" s="93" t="e">
        <f t="shared" si="94"/>
        <v>#REF!</v>
      </c>
      <c r="U1025" s="93" t="e">
        <f t="shared" si="95"/>
        <v>#REF!</v>
      </c>
      <c r="V1025" s="93" t="e">
        <f t="shared" si="96"/>
        <v>#REF!</v>
      </c>
      <c r="W1025" s="105"/>
      <c r="X1025" s="243"/>
      <c r="Y1025" s="105"/>
      <c r="Z1025" s="243"/>
      <c r="AA1025" s="105"/>
      <c r="AB1025" s="105"/>
      <c r="AC1025" s="243"/>
      <c r="AD1025" s="105"/>
      <c r="AE1025" s="105"/>
      <c r="AF1025" s="106"/>
      <c r="AG1025" s="107"/>
    </row>
    <row r="1026" spans="1:33" s="40" customFormat="1" ht="17.25" customHeight="1">
      <c r="A1026" s="31"/>
      <c r="B1026" s="100"/>
      <c r="C1026" s="152"/>
      <c r="D1026" s="106"/>
      <c r="E1026" s="235"/>
      <c r="F1026" s="152"/>
      <c r="G1026" s="152"/>
      <c r="H1026" s="152"/>
      <c r="I1026" s="152"/>
      <c r="J1026" s="152"/>
      <c r="K1026" s="31"/>
      <c r="L1026" s="106"/>
      <c r="M1026" s="270"/>
      <c r="N1026" s="91" t="e">
        <f>M1026*VLOOKUP($L1026,#REF!,6,0)</f>
        <v>#REF!</v>
      </c>
      <c r="O1026" s="90" t="e">
        <f t="shared" si="91"/>
        <v>#REF!</v>
      </c>
      <c r="P1026" s="92" t="e">
        <f>VLOOKUP(L1026,#REF!,3,0)</f>
        <v>#REF!</v>
      </c>
      <c r="Q1026" s="93" t="e">
        <f t="shared" si="92"/>
        <v>#REF!</v>
      </c>
      <c r="R1026" s="92" t="e">
        <f>VLOOKUP(L1026,#REF!,4,0)</f>
        <v>#REF!</v>
      </c>
      <c r="S1026" s="93" t="e">
        <f t="shared" si="93"/>
        <v>#REF!</v>
      </c>
      <c r="T1026" s="93" t="e">
        <f t="shared" si="94"/>
        <v>#REF!</v>
      </c>
      <c r="U1026" s="93" t="e">
        <f t="shared" si="95"/>
        <v>#REF!</v>
      </c>
      <c r="V1026" s="93" t="e">
        <f t="shared" si="96"/>
        <v>#REF!</v>
      </c>
      <c r="W1026" s="105"/>
      <c r="X1026" s="243"/>
      <c r="Y1026" s="105"/>
      <c r="Z1026" s="243"/>
      <c r="AA1026" s="105"/>
      <c r="AB1026" s="105"/>
      <c r="AC1026" s="243"/>
      <c r="AD1026" s="105"/>
      <c r="AE1026" s="105"/>
      <c r="AF1026" s="106"/>
      <c r="AG1026" s="107"/>
    </row>
    <row r="1027" spans="1:33" s="40" customFormat="1" ht="17.25" customHeight="1">
      <c r="A1027" s="31"/>
      <c r="B1027" s="100"/>
      <c r="C1027" s="152"/>
      <c r="D1027" s="106"/>
      <c r="E1027" s="235"/>
      <c r="F1027" s="152"/>
      <c r="G1027" s="152"/>
      <c r="H1027" s="152"/>
      <c r="I1027" s="152"/>
      <c r="J1027" s="152"/>
      <c r="K1027" s="31"/>
      <c r="L1027" s="106"/>
      <c r="M1027" s="270"/>
      <c r="N1027" s="91" t="e">
        <f>M1027*VLOOKUP($L1027,#REF!,6,0)</f>
        <v>#REF!</v>
      </c>
      <c r="O1027" s="90" t="e">
        <f t="shared" si="91"/>
        <v>#REF!</v>
      </c>
      <c r="P1027" s="92" t="e">
        <f>VLOOKUP(L1027,#REF!,3,0)</f>
        <v>#REF!</v>
      </c>
      <c r="Q1027" s="93" t="e">
        <f t="shared" si="92"/>
        <v>#REF!</v>
      </c>
      <c r="R1027" s="92" t="e">
        <f>VLOOKUP(L1027,#REF!,4,0)</f>
        <v>#REF!</v>
      </c>
      <c r="S1027" s="93" t="e">
        <f t="shared" si="93"/>
        <v>#REF!</v>
      </c>
      <c r="T1027" s="93" t="e">
        <f t="shared" si="94"/>
        <v>#REF!</v>
      </c>
      <c r="U1027" s="93" t="e">
        <f t="shared" si="95"/>
        <v>#REF!</v>
      </c>
      <c r="V1027" s="93" t="e">
        <f t="shared" si="96"/>
        <v>#REF!</v>
      </c>
      <c r="W1027" s="105"/>
      <c r="X1027" s="243"/>
      <c r="Y1027" s="105"/>
      <c r="Z1027" s="243"/>
      <c r="AA1027" s="105"/>
      <c r="AB1027" s="105"/>
      <c r="AC1027" s="243"/>
      <c r="AD1027" s="105"/>
      <c r="AE1027" s="105"/>
      <c r="AF1027" s="106"/>
      <c r="AG1027" s="107"/>
    </row>
    <row r="1028" spans="1:33" s="40" customFormat="1" ht="17.25" customHeight="1">
      <c r="A1028" s="31"/>
      <c r="B1028" s="100"/>
      <c r="C1028" s="152"/>
      <c r="D1028" s="106"/>
      <c r="E1028" s="235"/>
      <c r="F1028" s="152"/>
      <c r="G1028" s="152"/>
      <c r="H1028" s="152"/>
      <c r="I1028" s="152"/>
      <c r="J1028" s="152"/>
      <c r="K1028" s="31"/>
      <c r="L1028" s="106"/>
      <c r="M1028" s="270"/>
      <c r="N1028" s="91" t="e">
        <f>M1028*VLOOKUP($L1028,#REF!,6,0)</f>
        <v>#REF!</v>
      </c>
      <c r="O1028" s="90" t="e">
        <f t="shared" si="91"/>
        <v>#REF!</v>
      </c>
      <c r="P1028" s="92" t="e">
        <f>VLOOKUP(L1028,#REF!,3,0)</f>
        <v>#REF!</v>
      </c>
      <c r="Q1028" s="93" t="e">
        <f t="shared" si="92"/>
        <v>#REF!</v>
      </c>
      <c r="R1028" s="92" t="e">
        <f>VLOOKUP(L1028,#REF!,4,0)</f>
        <v>#REF!</v>
      </c>
      <c r="S1028" s="93" t="e">
        <f t="shared" si="93"/>
        <v>#REF!</v>
      </c>
      <c r="T1028" s="93" t="e">
        <f t="shared" si="94"/>
        <v>#REF!</v>
      </c>
      <c r="U1028" s="93" t="e">
        <f t="shared" si="95"/>
        <v>#REF!</v>
      </c>
      <c r="V1028" s="93" t="e">
        <f t="shared" si="96"/>
        <v>#REF!</v>
      </c>
      <c r="W1028" s="105"/>
      <c r="X1028" s="243"/>
      <c r="Y1028" s="105"/>
      <c r="Z1028" s="243"/>
      <c r="AA1028" s="105"/>
      <c r="AB1028" s="105"/>
      <c r="AC1028" s="243"/>
      <c r="AD1028" s="105"/>
      <c r="AE1028" s="105"/>
      <c r="AF1028" s="106"/>
      <c r="AG1028" s="107"/>
    </row>
    <row r="1029" spans="1:33" s="40" customFormat="1" ht="17.25" customHeight="1">
      <c r="A1029" s="31"/>
      <c r="B1029" s="100"/>
      <c r="C1029" s="152"/>
      <c r="D1029" s="106"/>
      <c r="E1029" s="235"/>
      <c r="F1029" s="152"/>
      <c r="G1029" s="152"/>
      <c r="H1029" s="152"/>
      <c r="I1029" s="152"/>
      <c r="J1029" s="152"/>
      <c r="K1029" s="31"/>
      <c r="L1029" s="106"/>
      <c r="M1029" s="270"/>
      <c r="N1029" s="91" t="e">
        <f>M1029*VLOOKUP($L1029,#REF!,6,0)</f>
        <v>#REF!</v>
      </c>
      <c r="O1029" s="90" t="e">
        <f t="shared" si="91"/>
        <v>#REF!</v>
      </c>
      <c r="P1029" s="92" t="e">
        <f>VLOOKUP(L1029,#REF!,3,0)</f>
        <v>#REF!</v>
      </c>
      <c r="Q1029" s="93" t="e">
        <f t="shared" si="92"/>
        <v>#REF!</v>
      </c>
      <c r="R1029" s="92" t="e">
        <f>VLOOKUP(L1029,#REF!,4,0)</f>
        <v>#REF!</v>
      </c>
      <c r="S1029" s="93" t="e">
        <f t="shared" si="93"/>
        <v>#REF!</v>
      </c>
      <c r="T1029" s="93" t="e">
        <f t="shared" si="94"/>
        <v>#REF!</v>
      </c>
      <c r="U1029" s="93" t="e">
        <f t="shared" si="95"/>
        <v>#REF!</v>
      </c>
      <c r="V1029" s="93" t="e">
        <f t="shared" si="96"/>
        <v>#REF!</v>
      </c>
      <c r="W1029" s="105"/>
      <c r="X1029" s="243"/>
      <c r="Y1029" s="105"/>
      <c r="Z1029" s="243"/>
      <c r="AA1029" s="105"/>
      <c r="AB1029" s="105"/>
      <c r="AC1029" s="243"/>
      <c r="AD1029" s="105"/>
      <c r="AE1029" s="105"/>
      <c r="AF1029" s="106"/>
      <c r="AG1029" s="107"/>
    </row>
    <row r="1030" spans="1:33" s="40" customFormat="1" ht="17.25" customHeight="1">
      <c r="A1030" s="31"/>
      <c r="B1030" s="100"/>
      <c r="C1030" s="152"/>
      <c r="D1030" s="106"/>
      <c r="E1030" s="235"/>
      <c r="F1030" s="152"/>
      <c r="G1030" s="152"/>
      <c r="H1030" s="152"/>
      <c r="I1030" s="152"/>
      <c r="J1030" s="152"/>
      <c r="K1030" s="31"/>
      <c r="L1030" s="106"/>
      <c r="M1030" s="270"/>
      <c r="N1030" s="91" t="e">
        <f>M1030*VLOOKUP($L1030,#REF!,6,0)</f>
        <v>#REF!</v>
      </c>
      <c r="O1030" s="90" t="e">
        <f t="shared" si="91"/>
        <v>#REF!</v>
      </c>
      <c r="P1030" s="92" t="e">
        <f>VLOOKUP(L1030,#REF!,3,0)</f>
        <v>#REF!</v>
      </c>
      <c r="Q1030" s="93" t="e">
        <f t="shared" si="92"/>
        <v>#REF!</v>
      </c>
      <c r="R1030" s="92" t="e">
        <f>VLOOKUP(L1030,#REF!,4,0)</f>
        <v>#REF!</v>
      </c>
      <c r="S1030" s="93" t="e">
        <f t="shared" si="93"/>
        <v>#REF!</v>
      </c>
      <c r="T1030" s="93" t="e">
        <f t="shared" si="94"/>
        <v>#REF!</v>
      </c>
      <c r="U1030" s="93" t="e">
        <f t="shared" si="95"/>
        <v>#REF!</v>
      </c>
      <c r="V1030" s="93" t="e">
        <f t="shared" si="96"/>
        <v>#REF!</v>
      </c>
      <c r="W1030" s="105"/>
      <c r="X1030" s="243"/>
      <c r="Y1030" s="105"/>
      <c r="Z1030" s="243"/>
      <c r="AA1030" s="105"/>
      <c r="AB1030" s="105"/>
      <c r="AC1030" s="243"/>
      <c r="AD1030" s="105"/>
      <c r="AE1030" s="105"/>
      <c r="AF1030" s="106"/>
      <c r="AG1030" s="107"/>
    </row>
    <row r="1031" spans="1:33" s="40" customFormat="1" ht="17.25" customHeight="1">
      <c r="A1031" s="31"/>
      <c r="B1031" s="100"/>
      <c r="C1031" s="152"/>
      <c r="D1031" s="106"/>
      <c r="E1031" s="235"/>
      <c r="F1031" s="152"/>
      <c r="G1031" s="152"/>
      <c r="H1031" s="152"/>
      <c r="I1031" s="152"/>
      <c r="J1031" s="152"/>
      <c r="K1031" s="31"/>
      <c r="L1031" s="106"/>
      <c r="M1031" s="270"/>
      <c r="N1031" s="91" t="e">
        <f>M1031*VLOOKUP($L1031,#REF!,6,0)</f>
        <v>#REF!</v>
      </c>
      <c r="O1031" s="90" t="e">
        <f t="shared" ref="O1031:O1094" si="97">M1031+N1031</f>
        <v>#REF!</v>
      </c>
      <c r="P1031" s="92" t="e">
        <f>VLOOKUP(L1031,#REF!,3,0)</f>
        <v>#REF!</v>
      </c>
      <c r="Q1031" s="93" t="e">
        <f t="shared" ref="Q1031:Q1094" si="98">ROUND(P1031*M1031,0)</f>
        <v>#REF!</v>
      </c>
      <c r="R1031" s="92" t="e">
        <f>VLOOKUP(L1031,#REF!,4,0)</f>
        <v>#REF!</v>
      </c>
      <c r="S1031" s="93" t="e">
        <f t="shared" ref="S1031:S1094" si="99">ROUND(R1031*M1031,0)</f>
        <v>#REF!</v>
      </c>
      <c r="T1031" s="93" t="e">
        <f t="shared" ref="T1031:T1094" si="100">ROUND(Q1031*5%,0)</f>
        <v>#REF!</v>
      </c>
      <c r="U1031" s="93" t="e">
        <f t="shared" ref="U1031:U1094" si="101">ROUND(S1031*10%,0)</f>
        <v>#REF!</v>
      </c>
      <c r="V1031" s="93" t="e">
        <f t="shared" ref="V1031:V1094" si="102">O1031-Q1031-S1031+T1031+U1031</f>
        <v>#REF!</v>
      </c>
      <c r="W1031" s="105"/>
      <c r="X1031" s="243"/>
      <c r="Y1031" s="105"/>
      <c r="Z1031" s="243"/>
      <c r="AA1031" s="105"/>
      <c r="AB1031" s="105"/>
      <c r="AC1031" s="243"/>
      <c r="AD1031" s="105"/>
      <c r="AE1031" s="105"/>
      <c r="AF1031" s="106"/>
      <c r="AG1031" s="107"/>
    </row>
    <row r="1032" spans="1:33" s="40" customFormat="1" ht="17.25" customHeight="1">
      <c r="A1032" s="31"/>
      <c r="B1032" s="100"/>
      <c r="C1032" s="152"/>
      <c r="D1032" s="106"/>
      <c r="E1032" s="235"/>
      <c r="F1032" s="152"/>
      <c r="G1032" s="152"/>
      <c r="H1032" s="152"/>
      <c r="I1032" s="152"/>
      <c r="J1032" s="152"/>
      <c r="K1032" s="31"/>
      <c r="L1032" s="106"/>
      <c r="M1032" s="270"/>
      <c r="N1032" s="91" t="e">
        <f>M1032*VLOOKUP($L1032,#REF!,6,0)</f>
        <v>#REF!</v>
      </c>
      <c r="O1032" s="90" t="e">
        <f t="shared" si="97"/>
        <v>#REF!</v>
      </c>
      <c r="P1032" s="92" t="e">
        <f>VLOOKUP(L1032,#REF!,3,0)</f>
        <v>#REF!</v>
      </c>
      <c r="Q1032" s="93" t="e">
        <f t="shared" si="98"/>
        <v>#REF!</v>
      </c>
      <c r="R1032" s="92" t="e">
        <f>VLOOKUP(L1032,#REF!,4,0)</f>
        <v>#REF!</v>
      </c>
      <c r="S1032" s="93" t="e">
        <f t="shared" si="99"/>
        <v>#REF!</v>
      </c>
      <c r="T1032" s="93" t="e">
        <f t="shared" si="100"/>
        <v>#REF!</v>
      </c>
      <c r="U1032" s="93" t="e">
        <f t="shared" si="101"/>
        <v>#REF!</v>
      </c>
      <c r="V1032" s="93" t="e">
        <f t="shared" si="102"/>
        <v>#REF!</v>
      </c>
      <c r="W1032" s="105"/>
      <c r="X1032" s="243"/>
      <c r="Y1032" s="105"/>
      <c r="Z1032" s="243"/>
      <c r="AA1032" s="105"/>
      <c r="AB1032" s="105"/>
      <c r="AC1032" s="243"/>
      <c r="AD1032" s="105"/>
      <c r="AE1032" s="105"/>
      <c r="AF1032" s="106"/>
      <c r="AG1032" s="107"/>
    </row>
    <row r="1033" spans="1:33" s="40" customFormat="1" ht="17.25" customHeight="1">
      <c r="A1033" s="31"/>
      <c r="B1033" s="100"/>
      <c r="C1033" s="152"/>
      <c r="D1033" s="106"/>
      <c r="E1033" s="235"/>
      <c r="F1033" s="152"/>
      <c r="G1033" s="152"/>
      <c r="H1033" s="152"/>
      <c r="I1033" s="152"/>
      <c r="J1033" s="152"/>
      <c r="K1033" s="31"/>
      <c r="L1033" s="106"/>
      <c r="M1033" s="270"/>
      <c r="N1033" s="91" t="e">
        <f>M1033*VLOOKUP($L1033,#REF!,6,0)</f>
        <v>#REF!</v>
      </c>
      <c r="O1033" s="90" t="e">
        <f t="shared" si="97"/>
        <v>#REF!</v>
      </c>
      <c r="P1033" s="92" t="e">
        <f>VLOOKUP(L1033,#REF!,3,0)</f>
        <v>#REF!</v>
      </c>
      <c r="Q1033" s="93" t="e">
        <f t="shared" si="98"/>
        <v>#REF!</v>
      </c>
      <c r="R1033" s="92" t="e">
        <f>VLOOKUP(L1033,#REF!,4,0)</f>
        <v>#REF!</v>
      </c>
      <c r="S1033" s="93" t="e">
        <f t="shared" si="99"/>
        <v>#REF!</v>
      </c>
      <c r="T1033" s="93" t="e">
        <f t="shared" si="100"/>
        <v>#REF!</v>
      </c>
      <c r="U1033" s="93" t="e">
        <f t="shared" si="101"/>
        <v>#REF!</v>
      </c>
      <c r="V1033" s="93" t="e">
        <f t="shared" si="102"/>
        <v>#REF!</v>
      </c>
      <c r="W1033" s="105"/>
      <c r="X1033" s="243"/>
      <c r="Y1033" s="105"/>
      <c r="Z1033" s="243"/>
      <c r="AA1033" s="105"/>
      <c r="AB1033" s="105"/>
      <c r="AC1033" s="243"/>
      <c r="AD1033" s="105"/>
      <c r="AE1033" s="105"/>
      <c r="AF1033" s="106"/>
      <c r="AG1033" s="107"/>
    </row>
    <row r="1034" spans="1:33" s="40" customFormat="1" ht="17.25" customHeight="1">
      <c r="A1034" s="31"/>
      <c r="B1034" s="100"/>
      <c r="C1034" s="152"/>
      <c r="D1034" s="106"/>
      <c r="E1034" s="235"/>
      <c r="F1034" s="152"/>
      <c r="G1034" s="152"/>
      <c r="H1034" s="152"/>
      <c r="I1034" s="152"/>
      <c r="J1034" s="152"/>
      <c r="K1034" s="31"/>
      <c r="L1034" s="106"/>
      <c r="M1034" s="270"/>
      <c r="N1034" s="91" t="e">
        <f>M1034*VLOOKUP($L1034,#REF!,6,0)</f>
        <v>#REF!</v>
      </c>
      <c r="O1034" s="90" t="e">
        <f t="shared" si="97"/>
        <v>#REF!</v>
      </c>
      <c r="P1034" s="92" t="e">
        <f>VLOOKUP(L1034,#REF!,3,0)</f>
        <v>#REF!</v>
      </c>
      <c r="Q1034" s="93" t="e">
        <f t="shared" si="98"/>
        <v>#REF!</v>
      </c>
      <c r="R1034" s="92" t="e">
        <f>VLOOKUP(L1034,#REF!,4,0)</f>
        <v>#REF!</v>
      </c>
      <c r="S1034" s="93" t="e">
        <f t="shared" si="99"/>
        <v>#REF!</v>
      </c>
      <c r="T1034" s="93" t="e">
        <f t="shared" si="100"/>
        <v>#REF!</v>
      </c>
      <c r="U1034" s="93" t="e">
        <f t="shared" si="101"/>
        <v>#REF!</v>
      </c>
      <c r="V1034" s="93" t="e">
        <f t="shared" si="102"/>
        <v>#REF!</v>
      </c>
      <c r="W1034" s="105"/>
      <c r="X1034" s="243"/>
      <c r="Y1034" s="105"/>
      <c r="Z1034" s="243"/>
      <c r="AA1034" s="105"/>
      <c r="AB1034" s="105"/>
      <c r="AC1034" s="243"/>
      <c r="AD1034" s="105"/>
      <c r="AE1034" s="105"/>
      <c r="AF1034" s="106"/>
      <c r="AG1034" s="107"/>
    </row>
    <row r="1035" spans="1:33" s="40" customFormat="1" ht="17.25" customHeight="1">
      <c r="A1035" s="31"/>
      <c r="B1035" s="100"/>
      <c r="C1035" s="152"/>
      <c r="D1035" s="106"/>
      <c r="E1035" s="235"/>
      <c r="F1035" s="152"/>
      <c r="G1035" s="152"/>
      <c r="H1035" s="152"/>
      <c r="I1035" s="152"/>
      <c r="J1035" s="152"/>
      <c r="K1035" s="31"/>
      <c r="L1035" s="106"/>
      <c r="M1035" s="270"/>
      <c r="N1035" s="91" t="e">
        <f>M1035*VLOOKUP($L1035,#REF!,6,0)</f>
        <v>#REF!</v>
      </c>
      <c r="O1035" s="90" t="e">
        <f t="shared" si="97"/>
        <v>#REF!</v>
      </c>
      <c r="P1035" s="92" t="e">
        <f>VLOOKUP(L1035,#REF!,3,0)</f>
        <v>#REF!</v>
      </c>
      <c r="Q1035" s="93" t="e">
        <f t="shared" si="98"/>
        <v>#REF!</v>
      </c>
      <c r="R1035" s="92" t="e">
        <f>VLOOKUP(L1035,#REF!,4,0)</f>
        <v>#REF!</v>
      </c>
      <c r="S1035" s="93" t="e">
        <f t="shared" si="99"/>
        <v>#REF!</v>
      </c>
      <c r="T1035" s="93" t="e">
        <f t="shared" si="100"/>
        <v>#REF!</v>
      </c>
      <c r="U1035" s="93" t="e">
        <f t="shared" si="101"/>
        <v>#REF!</v>
      </c>
      <c r="V1035" s="93" t="e">
        <f t="shared" si="102"/>
        <v>#REF!</v>
      </c>
      <c r="W1035" s="105"/>
      <c r="X1035" s="243"/>
      <c r="Y1035" s="105"/>
      <c r="Z1035" s="243"/>
      <c r="AA1035" s="105"/>
      <c r="AB1035" s="105"/>
      <c r="AC1035" s="243"/>
      <c r="AD1035" s="105"/>
      <c r="AE1035" s="105"/>
      <c r="AF1035" s="106"/>
      <c r="AG1035" s="107"/>
    </row>
    <row r="1036" spans="1:33" s="40" customFormat="1" ht="17.25" customHeight="1">
      <c r="A1036" s="31"/>
      <c r="B1036" s="100"/>
      <c r="C1036" s="152"/>
      <c r="D1036" s="106"/>
      <c r="E1036" s="235"/>
      <c r="F1036" s="152"/>
      <c r="G1036" s="152"/>
      <c r="H1036" s="152"/>
      <c r="I1036" s="152"/>
      <c r="J1036" s="152"/>
      <c r="K1036" s="31"/>
      <c r="L1036" s="106"/>
      <c r="M1036" s="270"/>
      <c r="N1036" s="91" t="e">
        <f>M1036*VLOOKUP($L1036,#REF!,6,0)</f>
        <v>#REF!</v>
      </c>
      <c r="O1036" s="90" t="e">
        <f t="shared" si="97"/>
        <v>#REF!</v>
      </c>
      <c r="P1036" s="92" t="e">
        <f>VLOOKUP(L1036,#REF!,3,0)</f>
        <v>#REF!</v>
      </c>
      <c r="Q1036" s="93" t="e">
        <f t="shared" si="98"/>
        <v>#REF!</v>
      </c>
      <c r="R1036" s="92" t="e">
        <f>VLOOKUP(L1036,#REF!,4,0)</f>
        <v>#REF!</v>
      </c>
      <c r="S1036" s="93" t="e">
        <f t="shared" si="99"/>
        <v>#REF!</v>
      </c>
      <c r="T1036" s="93" t="e">
        <f t="shared" si="100"/>
        <v>#REF!</v>
      </c>
      <c r="U1036" s="93" t="e">
        <f t="shared" si="101"/>
        <v>#REF!</v>
      </c>
      <c r="V1036" s="93" t="e">
        <f t="shared" si="102"/>
        <v>#REF!</v>
      </c>
      <c r="W1036" s="105"/>
      <c r="X1036" s="243"/>
      <c r="Y1036" s="105"/>
      <c r="Z1036" s="243"/>
      <c r="AA1036" s="105"/>
      <c r="AB1036" s="105"/>
      <c r="AC1036" s="243"/>
      <c r="AD1036" s="105"/>
      <c r="AE1036" s="105"/>
      <c r="AF1036" s="106"/>
      <c r="AG1036" s="107"/>
    </row>
    <row r="1037" spans="1:33" s="40" customFormat="1" ht="17.25" customHeight="1">
      <c r="A1037" s="31"/>
      <c r="B1037" s="100"/>
      <c r="C1037" s="152"/>
      <c r="D1037" s="106"/>
      <c r="E1037" s="235"/>
      <c r="F1037" s="152"/>
      <c r="G1037" s="152"/>
      <c r="H1037" s="152"/>
      <c r="I1037" s="152"/>
      <c r="J1037" s="152"/>
      <c r="K1037" s="31"/>
      <c r="L1037" s="106"/>
      <c r="M1037" s="270"/>
      <c r="N1037" s="91" t="e">
        <f>M1037*VLOOKUP($L1037,#REF!,6,0)</f>
        <v>#REF!</v>
      </c>
      <c r="O1037" s="90" t="e">
        <f t="shared" si="97"/>
        <v>#REF!</v>
      </c>
      <c r="P1037" s="92" t="e">
        <f>VLOOKUP(L1037,#REF!,3,0)</f>
        <v>#REF!</v>
      </c>
      <c r="Q1037" s="93" t="e">
        <f t="shared" si="98"/>
        <v>#REF!</v>
      </c>
      <c r="R1037" s="92" t="e">
        <f>VLOOKUP(L1037,#REF!,4,0)</f>
        <v>#REF!</v>
      </c>
      <c r="S1037" s="93" t="e">
        <f t="shared" si="99"/>
        <v>#REF!</v>
      </c>
      <c r="T1037" s="93" t="e">
        <f t="shared" si="100"/>
        <v>#REF!</v>
      </c>
      <c r="U1037" s="93" t="e">
        <f t="shared" si="101"/>
        <v>#REF!</v>
      </c>
      <c r="V1037" s="93" t="e">
        <f t="shared" si="102"/>
        <v>#REF!</v>
      </c>
      <c r="W1037" s="105"/>
      <c r="X1037" s="243"/>
      <c r="Y1037" s="105"/>
      <c r="Z1037" s="243"/>
      <c r="AA1037" s="105"/>
      <c r="AB1037" s="105"/>
      <c r="AC1037" s="243"/>
      <c r="AD1037" s="105"/>
      <c r="AE1037" s="105"/>
      <c r="AF1037" s="106"/>
      <c r="AG1037" s="107"/>
    </row>
    <row r="1038" spans="1:33" s="40" customFormat="1" ht="17.25" customHeight="1">
      <c r="A1038" s="31"/>
      <c r="B1038" s="100"/>
      <c r="C1038" s="152"/>
      <c r="D1038" s="106"/>
      <c r="E1038" s="235"/>
      <c r="F1038" s="152"/>
      <c r="G1038" s="152"/>
      <c r="H1038" s="152"/>
      <c r="I1038" s="152"/>
      <c r="J1038" s="152"/>
      <c r="K1038" s="31"/>
      <c r="L1038" s="106"/>
      <c r="M1038" s="270"/>
      <c r="N1038" s="91" t="e">
        <f>M1038*VLOOKUP($L1038,#REF!,6,0)</f>
        <v>#REF!</v>
      </c>
      <c r="O1038" s="90" t="e">
        <f t="shared" si="97"/>
        <v>#REF!</v>
      </c>
      <c r="P1038" s="92" t="e">
        <f>VLOOKUP(L1038,#REF!,3,0)</f>
        <v>#REF!</v>
      </c>
      <c r="Q1038" s="93" t="e">
        <f t="shared" si="98"/>
        <v>#REF!</v>
      </c>
      <c r="R1038" s="92" t="e">
        <f>VLOOKUP(L1038,#REF!,4,0)</f>
        <v>#REF!</v>
      </c>
      <c r="S1038" s="93" t="e">
        <f t="shared" si="99"/>
        <v>#REF!</v>
      </c>
      <c r="T1038" s="93" t="e">
        <f t="shared" si="100"/>
        <v>#REF!</v>
      </c>
      <c r="U1038" s="93" t="e">
        <f t="shared" si="101"/>
        <v>#REF!</v>
      </c>
      <c r="V1038" s="93" t="e">
        <f t="shared" si="102"/>
        <v>#REF!</v>
      </c>
      <c r="W1038" s="105"/>
      <c r="X1038" s="243"/>
      <c r="Y1038" s="105"/>
      <c r="Z1038" s="243"/>
      <c r="AA1038" s="105"/>
      <c r="AB1038" s="105"/>
      <c r="AC1038" s="243"/>
      <c r="AD1038" s="105"/>
      <c r="AE1038" s="105"/>
      <c r="AF1038" s="106"/>
      <c r="AG1038" s="107"/>
    </row>
    <row r="1039" spans="1:33" s="40" customFormat="1" ht="17.25" customHeight="1">
      <c r="A1039" s="31"/>
      <c r="B1039" s="100"/>
      <c r="C1039" s="152"/>
      <c r="D1039" s="106"/>
      <c r="E1039" s="235"/>
      <c r="F1039" s="152"/>
      <c r="G1039" s="152"/>
      <c r="H1039" s="152"/>
      <c r="I1039" s="152"/>
      <c r="J1039" s="152"/>
      <c r="K1039" s="31"/>
      <c r="L1039" s="106"/>
      <c r="M1039" s="270"/>
      <c r="N1039" s="91" t="e">
        <f>M1039*VLOOKUP($L1039,#REF!,6,0)</f>
        <v>#REF!</v>
      </c>
      <c r="O1039" s="90" t="e">
        <f t="shared" si="97"/>
        <v>#REF!</v>
      </c>
      <c r="P1039" s="92" t="e">
        <f>VLOOKUP(L1039,#REF!,3,0)</f>
        <v>#REF!</v>
      </c>
      <c r="Q1039" s="93" t="e">
        <f t="shared" si="98"/>
        <v>#REF!</v>
      </c>
      <c r="R1039" s="92" t="e">
        <f>VLOOKUP(L1039,#REF!,4,0)</f>
        <v>#REF!</v>
      </c>
      <c r="S1039" s="93" t="e">
        <f t="shared" si="99"/>
        <v>#REF!</v>
      </c>
      <c r="T1039" s="93" t="e">
        <f t="shared" si="100"/>
        <v>#REF!</v>
      </c>
      <c r="U1039" s="93" t="e">
        <f t="shared" si="101"/>
        <v>#REF!</v>
      </c>
      <c r="V1039" s="93" t="e">
        <f t="shared" si="102"/>
        <v>#REF!</v>
      </c>
      <c r="W1039" s="105"/>
      <c r="X1039" s="243"/>
      <c r="Y1039" s="105"/>
      <c r="Z1039" s="243"/>
      <c r="AA1039" s="105"/>
      <c r="AB1039" s="105"/>
      <c r="AC1039" s="243"/>
      <c r="AD1039" s="105"/>
      <c r="AE1039" s="105"/>
      <c r="AF1039" s="106"/>
      <c r="AG1039" s="107"/>
    </row>
    <row r="1040" spans="1:33" s="40" customFormat="1" ht="17.25" customHeight="1">
      <c r="A1040" s="31"/>
      <c r="B1040" s="100"/>
      <c r="C1040" s="152"/>
      <c r="D1040" s="106"/>
      <c r="E1040" s="235"/>
      <c r="F1040" s="152"/>
      <c r="G1040" s="152"/>
      <c r="H1040" s="152"/>
      <c r="I1040" s="152"/>
      <c r="J1040" s="152"/>
      <c r="K1040" s="31"/>
      <c r="L1040" s="106"/>
      <c r="M1040" s="270"/>
      <c r="N1040" s="91" t="e">
        <f>M1040*VLOOKUP($L1040,#REF!,6,0)</f>
        <v>#REF!</v>
      </c>
      <c r="O1040" s="90" t="e">
        <f t="shared" si="97"/>
        <v>#REF!</v>
      </c>
      <c r="P1040" s="92" t="e">
        <f>VLOOKUP(L1040,#REF!,3,0)</f>
        <v>#REF!</v>
      </c>
      <c r="Q1040" s="93" t="e">
        <f t="shared" si="98"/>
        <v>#REF!</v>
      </c>
      <c r="R1040" s="92" t="e">
        <f>VLOOKUP(L1040,#REF!,4,0)</f>
        <v>#REF!</v>
      </c>
      <c r="S1040" s="93" t="e">
        <f t="shared" si="99"/>
        <v>#REF!</v>
      </c>
      <c r="T1040" s="93" t="e">
        <f t="shared" si="100"/>
        <v>#REF!</v>
      </c>
      <c r="U1040" s="93" t="e">
        <f t="shared" si="101"/>
        <v>#REF!</v>
      </c>
      <c r="V1040" s="93" t="e">
        <f t="shared" si="102"/>
        <v>#REF!</v>
      </c>
      <c r="W1040" s="105"/>
      <c r="X1040" s="243"/>
      <c r="Y1040" s="105"/>
      <c r="Z1040" s="243"/>
      <c r="AA1040" s="105"/>
      <c r="AB1040" s="105"/>
      <c r="AC1040" s="243"/>
      <c r="AD1040" s="105"/>
      <c r="AE1040" s="105"/>
      <c r="AF1040" s="106"/>
      <c r="AG1040" s="107"/>
    </row>
    <row r="1041" spans="1:33" s="40" customFormat="1" ht="17.25" customHeight="1">
      <c r="A1041" s="31"/>
      <c r="B1041" s="100"/>
      <c r="C1041" s="152"/>
      <c r="D1041" s="106"/>
      <c r="E1041" s="235"/>
      <c r="F1041" s="152"/>
      <c r="G1041" s="152"/>
      <c r="H1041" s="152"/>
      <c r="I1041" s="152"/>
      <c r="J1041" s="152"/>
      <c r="K1041" s="31"/>
      <c r="L1041" s="106"/>
      <c r="M1041" s="270"/>
      <c r="N1041" s="91" t="e">
        <f>M1041*VLOOKUP($L1041,#REF!,6,0)</f>
        <v>#REF!</v>
      </c>
      <c r="O1041" s="90" t="e">
        <f t="shared" si="97"/>
        <v>#REF!</v>
      </c>
      <c r="P1041" s="92" t="e">
        <f>VLOOKUP(L1041,#REF!,3,0)</f>
        <v>#REF!</v>
      </c>
      <c r="Q1041" s="93" t="e">
        <f t="shared" si="98"/>
        <v>#REF!</v>
      </c>
      <c r="R1041" s="92" t="e">
        <f>VLOOKUP(L1041,#REF!,4,0)</f>
        <v>#REF!</v>
      </c>
      <c r="S1041" s="93" t="e">
        <f t="shared" si="99"/>
        <v>#REF!</v>
      </c>
      <c r="T1041" s="93" t="e">
        <f t="shared" si="100"/>
        <v>#REF!</v>
      </c>
      <c r="U1041" s="93" t="e">
        <f t="shared" si="101"/>
        <v>#REF!</v>
      </c>
      <c r="V1041" s="93" t="e">
        <f t="shared" si="102"/>
        <v>#REF!</v>
      </c>
      <c r="W1041" s="105"/>
      <c r="X1041" s="243"/>
      <c r="Y1041" s="105"/>
      <c r="Z1041" s="243"/>
      <c r="AA1041" s="105"/>
      <c r="AB1041" s="105"/>
      <c r="AC1041" s="243"/>
      <c r="AD1041" s="105"/>
      <c r="AE1041" s="105"/>
      <c r="AF1041" s="106"/>
      <c r="AG1041" s="107"/>
    </row>
    <row r="1042" spans="1:33" s="40" customFormat="1" ht="17.25" customHeight="1">
      <c r="A1042" s="31"/>
      <c r="B1042" s="100"/>
      <c r="C1042" s="152"/>
      <c r="D1042" s="106"/>
      <c r="E1042" s="235"/>
      <c r="F1042" s="152"/>
      <c r="G1042" s="152"/>
      <c r="H1042" s="152"/>
      <c r="I1042" s="152"/>
      <c r="J1042" s="152"/>
      <c r="K1042" s="31"/>
      <c r="L1042" s="106"/>
      <c r="M1042" s="270"/>
      <c r="N1042" s="91" t="e">
        <f>M1042*VLOOKUP($L1042,#REF!,6,0)</f>
        <v>#REF!</v>
      </c>
      <c r="O1042" s="90" t="e">
        <f t="shared" si="97"/>
        <v>#REF!</v>
      </c>
      <c r="P1042" s="92" t="e">
        <f>VLOOKUP(L1042,#REF!,3,0)</f>
        <v>#REF!</v>
      </c>
      <c r="Q1042" s="93" t="e">
        <f t="shared" si="98"/>
        <v>#REF!</v>
      </c>
      <c r="R1042" s="92" t="e">
        <f>VLOOKUP(L1042,#REF!,4,0)</f>
        <v>#REF!</v>
      </c>
      <c r="S1042" s="93" t="e">
        <f t="shared" si="99"/>
        <v>#REF!</v>
      </c>
      <c r="T1042" s="93" t="e">
        <f t="shared" si="100"/>
        <v>#REF!</v>
      </c>
      <c r="U1042" s="93" t="e">
        <f t="shared" si="101"/>
        <v>#REF!</v>
      </c>
      <c r="V1042" s="93" t="e">
        <f t="shared" si="102"/>
        <v>#REF!</v>
      </c>
      <c r="W1042" s="105"/>
      <c r="X1042" s="243"/>
      <c r="Y1042" s="105"/>
      <c r="Z1042" s="243"/>
      <c r="AA1042" s="105"/>
      <c r="AB1042" s="105"/>
      <c r="AC1042" s="243"/>
      <c r="AD1042" s="105"/>
      <c r="AE1042" s="105"/>
      <c r="AF1042" s="106"/>
      <c r="AG1042" s="107"/>
    </row>
    <row r="1043" spans="1:33" s="40" customFormat="1" ht="17.25" customHeight="1">
      <c r="A1043" s="31"/>
      <c r="B1043" s="100"/>
      <c r="C1043" s="152"/>
      <c r="D1043" s="106"/>
      <c r="E1043" s="235"/>
      <c r="F1043" s="152"/>
      <c r="G1043" s="152"/>
      <c r="H1043" s="152"/>
      <c r="I1043" s="152"/>
      <c r="J1043" s="152"/>
      <c r="K1043" s="31"/>
      <c r="L1043" s="106"/>
      <c r="M1043" s="270"/>
      <c r="N1043" s="91" t="e">
        <f>M1043*VLOOKUP($L1043,#REF!,6,0)</f>
        <v>#REF!</v>
      </c>
      <c r="O1043" s="90" t="e">
        <f t="shared" si="97"/>
        <v>#REF!</v>
      </c>
      <c r="P1043" s="92" t="e">
        <f>VLOOKUP(L1043,#REF!,3,0)</f>
        <v>#REF!</v>
      </c>
      <c r="Q1043" s="93" t="e">
        <f t="shared" si="98"/>
        <v>#REF!</v>
      </c>
      <c r="R1043" s="92" t="e">
        <f>VLOOKUP(L1043,#REF!,4,0)</f>
        <v>#REF!</v>
      </c>
      <c r="S1043" s="93" t="e">
        <f t="shared" si="99"/>
        <v>#REF!</v>
      </c>
      <c r="T1043" s="93" t="e">
        <f t="shared" si="100"/>
        <v>#REF!</v>
      </c>
      <c r="U1043" s="93" t="e">
        <f t="shared" si="101"/>
        <v>#REF!</v>
      </c>
      <c r="V1043" s="93" t="e">
        <f t="shared" si="102"/>
        <v>#REF!</v>
      </c>
      <c r="W1043" s="105"/>
      <c r="X1043" s="243"/>
      <c r="Y1043" s="105"/>
      <c r="Z1043" s="243"/>
      <c r="AA1043" s="105"/>
      <c r="AB1043" s="105"/>
      <c r="AC1043" s="243"/>
      <c r="AD1043" s="105"/>
      <c r="AE1043" s="105"/>
      <c r="AF1043" s="106"/>
      <c r="AG1043" s="107"/>
    </row>
    <row r="1044" spans="1:33" s="40" customFormat="1" ht="17.25" customHeight="1">
      <c r="A1044" s="31"/>
      <c r="B1044" s="100"/>
      <c r="C1044" s="152"/>
      <c r="D1044" s="106"/>
      <c r="E1044" s="235"/>
      <c r="F1044" s="152"/>
      <c r="G1044" s="152"/>
      <c r="H1044" s="152"/>
      <c r="I1044" s="152"/>
      <c r="J1044" s="152"/>
      <c r="K1044" s="31"/>
      <c r="L1044" s="106"/>
      <c r="M1044" s="270"/>
      <c r="N1044" s="91" t="e">
        <f>M1044*VLOOKUP($L1044,#REF!,6,0)</f>
        <v>#REF!</v>
      </c>
      <c r="O1044" s="90" t="e">
        <f t="shared" si="97"/>
        <v>#REF!</v>
      </c>
      <c r="P1044" s="92" t="e">
        <f>VLOOKUP(L1044,#REF!,3,0)</f>
        <v>#REF!</v>
      </c>
      <c r="Q1044" s="93" t="e">
        <f t="shared" si="98"/>
        <v>#REF!</v>
      </c>
      <c r="R1044" s="92" t="e">
        <f>VLOOKUP(L1044,#REF!,4,0)</f>
        <v>#REF!</v>
      </c>
      <c r="S1044" s="93" t="e">
        <f t="shared" si="99"/>
        <v>#REF!</v>
      </c>
      <c r="T1044" s="93" t="e">
        <f t="shared" si="100"/>
        <v>#REF!</v>
      </c>
      <c r="U1044" s="93" t="e">
        <f t="shared" si="101"/>
        <v>#REF!</v>
      </c>
      <c r="V1044" s="93" t="e">
        <f t="shared" si="102"/>
        <v>#REF!</v>
      </c>
      <c r="W1044" s="105"/>
      <c r="X1044" s="243"/>
      <c r="Y1044" s="105"/>
      <c r="Z1044" s="243"/>
      <c r="AA1044" s="105"/>
      <c r="AB1044" s="105"/>
      <c r="AC1044" s="243"/>
      <c r="AD1044" s="105"/>
      <c r="AE1044" s="105"/>
      <c r="AF1044" s="106"/>
      <c r="AG1044" s="107"/>
    </row>
    <row r="1045" spans="1:33" s="40" customFormat="1" ht="17.25" customHeight="1">
      <c r="A1045" s="31"/>
      <c r="B1045" s="100"/>
      <c r="C1045" s="152"/>
      <c r="D1045" s="106"/>
      <c r="E1045" s="235"/>
      <c r="F1045" s="152"/>
      <c r="G1045" s="152"/>
      <c r="H1045" s="152"/>
      <c r="I1045" s="152"/>
      <c r="J1045" s="152"/>
      <c r="K1045" s="31"/>
      <c r="L1045" s="106"/>
      <c r="M1045" s="270"/>
      <c r="N1045" s="91" t="e">
        <f>M1045*VLOOKUP($L1045,#REF!,6,0)</f>
        <v>#REF!</v>
      </c>
      <c r="O1045" s="90" t="e">
        <f t="shared" si="97"/>
        <v>#REF!</v>
      </c>
      <c r="P1045" s="92" t="e">
        <f>VLOOKUP(L1045,#REF!,3,0)</f>
        <v>#REF!</v>
      </c>
      <c r="Q1045" s="93" t="e">
        <f t="shared" si="98"/>
        <v>#REF!</v>
      </c>
      <c r="R1045" s="92" t="e">
        <f>VLOOKUP(L1045,#REF!,4,0)</f>
        <v>#REF!</v>
      </c>
      <c r="S1045" s="93" t="e">
        <f t="shared" si="99"/>
        <v>#REF!</v>
      </c>
      <c r="T1045" s="93" t="e">
        <f t="shared" si="100"/>
        <v>#REF!</v>
      </c>
      <c r="U1045" s="93" t="e">
        <f t="shared" si="101"/>
        <v>#REF!</v>
      </c>
      <c r="V1045" s="93" t="e">
        <f t="shared" si="102"/>
        <v>#REF!</v>
      </c>
      <c r="W1045" s="105"/>
      <c r="X1045" s="243"/>
      <c r="Y1045" s="105"/>
      <c r="Z1045" s="243"/>
      <c r="AA1045" s="105"/>
      <c r="AB1045" s="105"/>
      <c r="AC1045" s="243"/>
      <c r="AD1045" s="105"/>
      <c r="AE1045" s="105"/>
      <c r="AF1045" s="106"/>
      <c r="AG1045" s="107"/>
    </row>
    <row r="1046" spans="1:33" s="40" customFormat="1" ht="17.25" customHeight="1">
      <c r="A1046" s="31"/>
      <c r="B1046" s="100"/>
      <c r="C1046" s="152"/>
      <c r="D1046" s="106"/>
      <c r="E1046" s="235"/>
      <c r="F1046" s="152"/>
      <c r="G1046" s="152"/>
      <c r="H1046" s="152"/>
      <c r="I1046" s="152"/>
      <c r="J1046" s="152"/>
      <c r="K1046" s="31"/>
      <c r="L1046" s="106"/>
      <c r="M1046" s="270"/>
      <c r="N1046" s="91" t="e">
        <f>M1046*VLOOKUP($L1046,#REF!,6,0)</f>
        <v>#REF!</v>
      </c>
      <c r="O1046" s="90" t="e">
        <f t="shared" si="97"/>
        <v>#REF!</v>
      </c>
      <c r="P1046" s="92" t="e">
        <f>VLOOKUP(L1046,#REF!,3,0)</f>
        <v>#REF!</v>
      </c>
      <c r="Q1046" s="93" t="e">
        <f t="shared" si="98"/>
        <v>#REF!</v>
      </c>
      <c r="R1046" s="92" t="e">
        <f>VLOOKUP(L1046,#REF!,4,0)</f>
        <v>#REF!</v>
      </c>
      <c r="S1046" s="93" t="e">
        <f t="shared" si="99"/>
        <v>#REF!</v>
      </c>
      <c r="T1046" s="93" t="e">
        <f t="shared" si="100"/>
        <v>#REF!</v>
      </c>
      <c r="U1046" s="93" t="e">
        <f t="shared" si="101"/>
        <v>#REF!</v>
      </c>
      <c r="V1046" s="93" t="e">
        <f t="shared" si="102"/>
        <v>#REF!</v>
      </c>
      <c r="W1046" s="105"/>
      <c r="X1046" s="243"/>
      <c r="Y1046" s="105"/>
      <c r="Z1046" s="243"/>
      <c r="AA1046" s="105"/>
      <c r="AB1046" s="105"/>
      <c r="AC1046" s="243"/>
      <c r="AD1046" s="105"/>
      <c r="AE1046" s="105"/>
      <c r="AF1046" s="106"/>
      <c r="AG1046" s="107"/>
    </row>
    <row r="1047" spans="1:33" s="40" customFormat="1" ht="17.25" customHeight="1">
      <c r="A1047" s="31"/>
      <c r="B1047" s="100"/>
      <c r="C1047" s="152"/>
      <c r="D1047" s="106"/>
      <c r="E1047" s="235"/>
      <c r="F1047" s="152"/>
      <c r="G1047" s="152"/>
      <c r="H1047" s="152"/>
      <c r="I1047" s="152"/>
      <c r="J1047" s="152"/>
      <c r="K1047" s="31"/>
      <c r="L1047" s="106"/>
      <c r="M1047" s="270"/>
      <c r="N1047" s="91" t="e">
        <f>M1047*VLOOKUP($L1047,#REF!,6,0)</f>
        <v>#REF!</v>
      </c>
      <c r="O1047" s="90" t="e">
        <f t="shared" si="97"/>
        <v>#REF!</v>
      </c>
      <c r="P1047" s="92" t="e">
        <f>VLOOKUP(L1047,#REF!,3,0)</f>
        <v>#REF!</v>
      </c>
      <c r="Q1047" s="93" t="e">
        <f t="shared" si="98"/>
        <v>#REF!</v>
      </c>
      <c r="R1047" s="92" t="e">
        <f>VLOOKUP(L1047,#REF!,4,0)</f>
        <v>#REF!</v>
      </c>
      <c r="S1047" s="93" t="e">
        <f t="shared" si="99"/>
        <v>#REF!</v>
      </c>
      <c r="T1047" s="93" t="e">
        <f t="shared" si="100"/>
        <v>#REF!</v>
      </c>
      <c r="U1047" s="93" t="e">
        <f t="shared" si="101"/>
        <v>#REF!</v>
      </c>
      <c r="V1047" s="93" t="e">
        <f t="shared" si="102"/>
        <v>#REF!</v>
      </c>
      <c r="W1047" s="105"/>
      <c r="X1047" s="243"/>
      <c r="Y1047" s="105"/>
      <c r="Z1047" s="243"/>
      <c r="AA1047" s="105"/>
      <c r="AB1047" s="105"/>
      <c r="AC1047" s="243"/>
      <c r="AD1047" s="105"/>
      <c r="AE1047" s="105"/>
      <c r="AF1047" s="106"/>
      <c r="AG1047" s="107"/>
    </row>
    <row r="1048" spans="1:33" s="40" customFormat="1" ht="17.25" customHeight="1">
      <c r="A1048" s="31"/>
      <c r="B1048" s="100"/>
      <c r="C1048" s="152"/>
      <c r="D1048" s="106"/>
      <c r="E1048" s="235"/>
      <c r="F1048" s="152"/>
      <c r="G1048" s="152"/>
      <c r="H1048" s="152"/>
      <c r="I1048" s="152"/>
      <c r="J1048" s="152"/>
      <c r="K1048" s="31"/>
      <c r="L1048" s="106"/>
      <c r="M1048" s="270"/>
      <c r="N1048" s="91" t="e">
        <f>M1048*VLOOKUP($L1048,#REF!,6,0)</f>
        <v>#REF!</v>
      </c>
      <c r="O1048" s="90" t="e">
        <f t="shared" si="97"/>
        <v>#REF!</v>
      </c>
      <c r="P1048" s="92" t="e">
        <f>VLOOKUP(L1048,#REF!,3,0)</f>
        <v>#REF!</v>
      </c>
      <c r="Q1048" s="93" t="e">
        <f t="shared" si="98"/>
        <v>#REF!</v>
      </c>
      <c r="R1048" s="92" t="e">
        <f>VLOOKUP(L1048,#REF!,4,0)</f>
        <v>#REF!</v>
      </c>
      <c r="S1048" s="93" t="e">
        <f t="shared" si="99"/>
        <v>#REF!</v>
      </c>
      <c r="T1048" s="93" t="e">
        <f t="shared" si="100"/>
        <v>#REF!</v>
      </c>
      <c r="U1048" s="93" t="e">
        <f t="shared" si="101"/>
        <v>#REF!</v>
      </c>
      <c r="V1048" s="93" t="e">
        <f t="shared" si="102"/>
        <v>#REF!</v>
      </c>
      <c r="W1048" s="105"/>
      <c r="X1048" s="243"/>
      <c r="Y1048" s="105"/>
      <c r="Z1048" s="243"/>
      <c r="AA1048" s="105"/>
      <c r="AB1048" s="105"/>
      <c r="AC1048" s="243"/>
      <c r="AD1048" s="105"/>
      <c r="AE1048" s="105"/>
      <c r="AF1048" s="106"/>
      <c r="AG1048" s="107"/>
    </row>
    <row r="1049" spans="1:33" s="40" customFormat="1" ht="17.25" customHeight="1">
      <c r="A1049" s="31"/>
      <c r="B1049" s="100"/>
      <c r="C1049" s="152"/>
      <c r="D1049" s="106"/>
      <c r="E1049" s="235"/>
      <c r="F1049" s="152"/>
      <c r="G1049" s="152"/>
      <c r="H1049" s="152"/>
      <c r="I1049" s="152"/>
      <c r="J1049" s="152"/>
      <c r="K1049" s="31"/>
      <c r="L1049" s="106"/>
      <c r="M1049" s="270"/>
      <c r="N1049" s="91" t="e">
        <f>M1049*VLOOKUP($L1049,#REF!,6,0)</f>
        <v>#REF!</v>
      </c>
      <c r="O1049" s="90" t="e">
        <f t="shared" si="97"/>
        <v>#REF!</v>
      </c>
      <c r="P1049" s="92" t="e">
        <f>VLOOKUP(L1049,#REF!,3,0)</f>
        <v>#REF!</v>
      </c>
      <c r="Q1049" s="93" t="e">
        <f t="shared" si="98"/>
        <v>#REF!</v>
      </c>
      <c r="R1049" s="92" t="e">
        <f>VLOOKUP(L1049,#REF!,4,0)</f>
        <v>#REF!</v>
      </c>
      <c r="S1049" s="93" t="e">
        <f t="shared" si="99"/>
        <v>#REF!</v>
      </c>
      <c r="T1049" s="93" t="e">
        <f t="shared" si="100"/>
        <v>#REF!</v>
      </c>
      <c r="U1049" s="93" t="e">
        <f t="shared" si="101"/>
        <v>#REF!</v>
      </c>
      <c r="V1049" s="93" t="e">
        <f t="shared" si="102"/>
        <v>#REF!</v>
      </c>
      <c r="W1049" s="105"/>
      <c r="X1049" s="243"/>
      <c r="Y1049" s="105"/>
      <c r="Z1049" s="243"/>
      <c r="AA1049" s="105"/>
      <c r="AB1049" s="105"/>
      <c r="AC1049" s="243"/>
      <c r="AD1049" s="105"/>
      <c r="AE1049" s="105"/>
      <c r="AF1049" s="106"/>
      <c r="AG1049" s="107"/>
    </row>
    <row r="1050" spans="1:33" s="40" customFormat="1" ht="17.25" customHeight="1">
      <c r="A1050" s="31"/>
      <c r="B1050" s="100"/>
      <c r="C1050" s="152"/>
      <c r="D1050" s="106"/>
      <c r="E1050" s="235"/>
      <c r="F1050" s="152"/>
      <c r="G1050" s="152"/>
      <c r="H1050" s="152"/>
      <c r="I1050" s="152"/>
      <c r="J1050" s="152"/>
      <c r="K1050" s="31"/>
      <c r="L1050" s="106"/>
      <c r="M1050" s="270"/>
      <c r="N1050" s="91" t="e">
        <f>M1050*VLOOKUP($L1050,#REF!,6,0)</f>
        <v>#REF!</v>
      </c>
      <c r="O1050" s="90" t="e">
        <f t="shared" si="97"/>
        <v>#REF!</v>
      </c>
      <c r="P1050" s="92" t="e">
        <f>VLOOKUP(L1050,#REF!,3,0)</f>
        <v>#REF!</v>
      </c>
      <c r="Q1050" s="93" t="e">
        <f t="shared" si="98"/>
        <v>#REF!</v>
      </c>
      <c r="R1050" s="92" t="e">
        <f>VLOOKUP(L1050,#REF!,4,0)</f>
        <v>#REF!</v>
      </c>
      <c r="S1050" s="93" t="e">
        <f t="shared" si="99"/>
        <v>#REF!</v>
      </c>
      <c r="T1050" s="93" t="e">
        <f t="shared" si="100"/>
        <v>#REF!</v>
      </c>
      <c r="U1050" s="93" t="e">
        <f t="shared" si="101"/>
        <v>#REF!</v>
      </c>
      <c r="V1050" s="93" t="e">
        <f t="shared" si="102"/>
        <v>#REF!</v>
      </c>
      <c r="W1050" s="105"/>
      <c r="X1050" s="243"/>
      <c r="Y1050" s="105"/>
      <c r="Z1050" s="243"/>
      <c r="AA1050" s="105"/>
      <c r="AB1050" s="105"/>
      <c r="AC1050" s="243"/>
      <c r="AD1050" s="105"/>
      <c r="AE1050" s="105"/>
      <c r="AF1050" s="106"/>
      <c r="AG1050" s="107"/>
    </row>
    <row r="1051" spans="1:33" s="40" customFormat="1" ht="17.25" customHeight="1">
      <c r="A1051" s="31"/>
      <c r="B1051" s="100"/>
      <c r="C1051" s="152"/>
      <c r="D1051" s="106"/>
      <c r="E1051" s="235"/>
      <c r="F1051" s="152"/>
      <c r="G1051" s="152"/>
      <c r="H1051" s="152"/>
      <c r="I1051" s="152"/>
      <c r="J1051" s="152"/>
      <c r="K1051" s="31"/>
      <c r="L1051" s="106"/>
      <c r="M1051" s="270"/>
      <c r="N1051" s="91" t="e">
        <f>M1051*VLOOKUP($L1051,#REF!,6,0)</f>
        <v>#REF!</v>
      </c>
      <c r="O1051" s="90" t="e">
        <f t="shared" si="97"/>
        <v>#REF!</v>
      </c>
      <c r="P1051" s="92" t="e">
        <f>VLOOKUP(L1051,#REF!,3,0)</f>
        <v>#REF!</v>
      </c>
      <c r="Q1051" s="93" t="e">
        <f t="shared" si="98"/>
        <v>#REF!</v>
      </c>
      <c r="R1051" s="92" t="e">
        <f>VLOOKUP(L1051,#REF!,4,0)</f>
        <v>#REF!</v>
      </c>
      <c r="S1051" s="93" t="e">
        <f t="shared" si="99"/>
        <v>#REF!</v>
      </c>
      <c r="T1051" s="93" t="e">
        <f t="shared" si="100"/>
        <v>#REF!</v>
      </c>
      <c r="U1051" s="93" t="e">
        <f t="shared" si="101"/>
        <v>#REF!</v>
      </c>
      <c r="V1051" s="93" t="e">
        <f t="shared" si="102"/>
        <v>#REF!</v>
      </c>
      <c r="W1051" s="105"/>
      <c r="X1051" s="243"/>
      <c r="Y1051" s="105"/>
      <c r="Z1051" s="243"/>
      <c r="AA1051" s="105"/>
      <c r="AB1051" s="105"/>
      <c r="AC1051" s="243"/>
      <c r="AD1051" s="105"/>
      <c r="AE1051" s="105"/>
      <c r="AF1051" s="106"/>
      <c r="AG1051" s="107"/>
    </row>
    <row r="1052" spans="1:33" s="40" customFormat="1" ht="17.25" customHeight="1">
      <c r="A1052" s="31"/>
      <c r="B1052" s="100"/>
      <c r="C1052" s="152"/>
      <c r="D1052" s="106"/>
      <c r="E1052" s="235"/>
      <c r="F1052" s="152"/>
      <c r="G1052" s="152"/>
      <c r="H1052" s="152"/>
      <c r="I1052" s="152"/>
      <c r="J1052" s="152"/>
      <c r="K1052" s="31"/>
      <c r="L1052" s="106"/>
      <c r="M1052" s="270"/>
      <c r="N1052" s="91" t="e">
        <f>M1052*VLOOKUP($L1052,#REF!,6,0)</f>
        <v>#REF!</v>
      </c>
      <c r="O1052" s="90" t="e">
        <f t="shared" si="97"/>
        <v>#REF!</v>
      </c>
      <c r="P1052" s="92" t="e">
        <f>VLOOKUP(L1052,#REF!,3,0)</f>
        <v>#REF!</v>
      </c>
      <c r="Q1052" s="93" t="e">
        <f t="shared" si="98"/>
        <v>#REF!</v>
      </c>
      <c r="R1052" s="92" t="e">
        <f>VLOOKUP(L1052,#REF!,4,0)</f>
        <v>#REF!</v>
      </c>
      <c r="S1052" s="93" t="e">
        <f t="shared" si="99"/>
        <v>#REF!</v>
      </c>
      <c r="T1052" s="93" t="e">
        <f t="shared" si="100"/>
        <v>#REF!</v>
      </c>
      <c r="U1052" s="93" t="e">
        <f t="shared" si="101"/>
        <v>#REF!</v>
      </c>
      <c r="V1052" s="93" t="e">
        <f t="shared" si="102"/>
        <v>#REF!</v>
      </c>
      <c r="W1052" s="105"/>
      <c r="X1052" s="243"/>
      <c r="Y1052" s="105"/>
      <c r="Z1052" s="243"/>
      <c r="AA1052" s="105"/>
      <c r="AB1052" s="105"/>
      <c r="AC1052" s="243"/>
      <c r="AD1052" s="105"/>
      <c r="AE1052" s="105"/>
      <c r="AF1052" s="106"/>
      <c r="AG1052" s="107"/>
    </row>
    <row r="1053" spans="1:33" s="40" customFormat="1" ht="17.25" customHeight="1">
      <c r="A1053" s="31"/>
      <c r="B1053" s="100"/>
      <c r="C1053" s="152"/>
      <c r="D1053" s="106"/>
      <c r="E1053" s="235"/>
      <c r="F1053" s="152"/>
      <c r="G1053" s="152"/>
      <c r="H1053" s="152"/>
      <c r="I1053" s="152"/>
      <c r="J1053" s="152"/>
      <c r="K1053" s="31"/>
      <c r="L1053" s="106"/>
      <c r="M1053" s="270"/>
      <c r="N1053" s="91" t="e">
        <f>M1053*VLOOKUP($L1053,#REF!,6,0)</f>
        <v>#REF!</v>
      </c>
      <c r="O1053" s="90" t="e">
        <f t="shared" si="97"/>
        <v>#REF!</v>
      </c>
      <c r="P1053" s="92" t="e">
        <f>VLOOKUP(L1053,#REF!,3,0)</f>
        <v>#REF!</v>
      </c>
      <c r="Q1053" s="93" t="e">
        <f t="shared" si="98"/>
        <v>#REF!</v>
      </c>
      <c r="R1053" s="92" t="e">
        <f>VLOOKUP(L1053,#REF!,4,0)</f>
        <v>#REF!</v>
      </c>
      <c r="S1053" s="93" t="e">
        <f t="shared" si="99"/>
        <v>#REF!</v>
      </c>
      <c r="T1053" s="93" t="e">
        <f t="shared" si="100"/>
        <v>#REF!</v>
      </c>
      <c r="U1053" s="93" t="e">
        <f t="shared" si="101"/>
        <v>#REF!</v>
      </c>
      <c r="V1053" s="93" t="e">
        <f t="shared" si="102"/>
        <v>#REF!</v>
      </c>
      <c r="W1053" s="105"/>
      <c r="X1053" s="243"/>
      <c r="Y1053" s="105"/>
      <c r="Z1053" s="243"/>
      <c r="AA1053" s="105"/>
      <c r="AB1053" s="105"/>
      <c r="AC1053" s="243"/>
      <c r="AD1053" s="105"/>
      <c r="AE1053" s="105"/>
      <c r="AF1053" s="106"/>
      <c r="AG1053" s="107"/>
    </row>
    <row r="1054" spans="1:33" s="40" customFormat="1" ht="17.25" customHeight="1">
      <c r="A1054" s="31"/>
      <c r="B1054" s="100"/>
      <c r="C1054" s="152"/>
      <c r="D1054" s="106"/>
      <c r="E1054" s="235"/>
      <c r="F1054" s="152"/>
      <c r="G1054" s="152"/>
      <c r="H1054" s="152"/>
      <c r="I1054" s="152"/>
      <c r="J1054" s="152"/>
      <c r="K1054" s="31"/>
      <c r="L1054" s="106"/>
      <c r="M1054" s="270"/>
      <c r="N1054" s="91" t="e">
        <f>M1054*VLOOKUP($L1054,#REF!,6,0)</f>
        <v>#REF!</v>
      </c>
      <c r="O1054" s="90" t="e">
        <f t="shared" si="97"/>
        <v>#REF!</v>
      </c>
      <c r="P1054" s="92" t="e">
        <f>VLOOKUP(L1054,#REF!,3,0)</f>
        <v>#REF!</v>
      </c>
      <c r="Q1054" s="93" t="e">
        <f t="shared" si="98"/>
        <v>#REF!</v>
      </c>
      <c r="R1054" s="92" t="e">
        <f>VLOOKUP(L1054,#REF!,4,0)</f>
        <v>#REF!</v>
      </c>
      <c r="S1054" s="93" t="e">
        <f t="shared" si="99"/>
        <v>#REF!</v>
      </c>
      <c r="T1054" s="93" t="e">
        <f t="shared" si="100"/>
        <v>#REF!</v>
      </c>
      <c r="U1054" s="93" t="e">
        <f t="shared" si="101"/>
        <v>#REF!</v>
      </c>
      <c r="V1054" s="93" t="e">
        <f t="shared" si="102"/>
        <v>#REF!</v>
      </c>
      <c r="W1054" s="105"/>
      <c r="X1054" s="243"/>
      <c r="Y1054" s="105"/>
      <c r="Z1054" s="243"/>
      <c r="AA1054" s="105"/>
      <c r="AB1054" s="105"/>
      <c r="AC1054" s="243"/>
      <c r="AD1054" s="105"/>
      <c r="AE1054" s="105"/>
      <c r="AF1054" s="106"/>
      <c r="AG1054" s="107"/>
    </row>
    <row r="1055" spans="1:33" s="40" customFormat="1" ht="17.25" customHeight="1">
      <c r="A1055" s="31"/>
      <c r="B1055" s="100"/>
      <c r="C1055" s="152"/>
      <c r="D1055" s="106"/>
      <c r="E1055" s="235"/>
      <c r="F1055" s="152"/>
      <c r="G1055" s="152"/>
      <c r="H1055" s="152"/>
      <c r="I1055" s="152"/>
      <c r="J1055" s="152"/>
      <c r="K1055" s="31"/>
      <c r="L1055" s="106"/>
      <c r="M1055" s="270"/>
      <c r="N1055" s="91" t="e">
        <f>M1055*VLOOKUP($L1055,#REF!,6,0)</f>
        <v>#REF!</v>
      </c>
      <c r="O1055" s="90" t="e">
        <f t="shared" si="97"/>
        <v>#REF!</v>
      </c>
      <c r="P1055" s="92" t="e">
        <f>VLOOKUP(L1055,#REF!,3,0)</f>
        <v>#REF!</v>
      </c>
      <c r="Q1055" s="93" t="e">
        <f t="shared" si="98"/>
        <v>#REF!</v>
      </c>
      <c r="R1055" s="92" t="e">
        <f>VLOOKUP(L1055,#REF!,4,0)</f>
        <v>#REF!</v>
      </c>
      <c r="S1055" s="93" t="e">
        <f t="shared" si="99"/>
        <v>#REF!</v>
      </c>
      <c r="T1055" s="93" t="e">
        <f t="shared" si="100"/>
        <v>#REF!</v>
      </c>
      <c r="U1055" s="93" t="e">
        <f t="shared" si="101"/>
        <v>#REF!</v>
      </c>
      <c r="V1055" s="93" t="e">
        <f t="shared" si="102"/>
        <v>#REF!</v>
      </c>
      <c r="W1055" s="105"/>
      <c r="X1055" s="243"/>
      <c r="Y1055" s="105"/>
      <c r="Z1055" s="243"/>
      <c r="AA1055" s="105"/>
      <c r="AB1055" s="105"/>
      <c r="AC1055" s="243"/>
      <c r="AD1055" s="105"/>
      <c r="AE1055" s="105"/>
      <c r="AF1055" s="106"/>
      <c r="AG1055" s="107"/>
    </row>
    <row r="1056" spans="1:33" s="40" customFormat="1" ht="17.25" customHeight="1">
      <c r="A1056" s="31"/>
      <c r="B1056" s="100"/>
      <c r="C1056" s="152"/>
      <c r="D1056" s="106"/>
      <c r="E1056" s="235"/>
      <c r="F1056" s="152"/>
      <c r="G1056" s="152"/>
      <c r="H1056" s="152"/>
      <c r="I1056" s="152"/>
      <c r="J1056" s="152"/>
      <c r="K1056" s="31"/>
      <c r="L1056" s="106"/>
      <c r="M1056" s="270"/>
      <c r="N1056" s="91" t="e">
        <f>M1056*VLOOKUP($L1056,#REF!,6,0)</f>
        <v>#REF!</v>
      </c>
      <c r="O1056" s="90" t="e">
        <f t="shared" si="97"/>
        <v>#REF!</v>
      </c>
      <c r="P1056" s="92" t="e">
        <f>VLOOKUP(L1056,#REF!,3,0)</f>
        <v>#REF!</v>
      </c>
      <c r="Q1056" s="93" t="e">
        <f t="shared" si="98"/>
        <v>#REF!</v>
      </c>
      <c r="R1056" s="92" t="e">
        <f>VLOOKUP(L1056,#REF!,4,0)</f>
        <v>#REF!</v>
      </c>
      <c r="S1056" s="93" t="e">
        <f t="shared" si="99"/>
        <v>#REF!</v>
      </c>
      <c r="T1056" s="93" t="e">
        <f t="shared" si="100"/>
        <v>#REF!</v>
      </c>
      <c r="U1056" s="93" t="e">
        <f t="shared" si="101"/>
        <v>#REF!</v>
      </c>
      <c r="V1056" s="93" t="e">
        <f t="shared" si="102"/>
        <v>#REF!</v>
      </c>
      <c r="W1056" s="105"/>
      <c r="X1056" s="243"/>
      <c r="Y1056" s="105"/>
      <c r="Z1056" s="243"/>
      <c r="AA1056" s="105"/>
      <c r="AB1056" s="105"/>
      <c r="AC1056" s="243"/>
      <c r="AD1056" s="105"/>
      <c r="AE1056" s="105"/>
      <c r="AF1056" s="106"/>
      <c r="AG1056" s="107"/>
    </row>
    <row r="1057" spans="1:33" s="40" customFormat="1" ht="17.25" customHeight="1">
      <c r="A1057" s="31"/>
      <c r="B1057" s="100"/>
      <c r="C1057" s="152"/>
      <c r="D1057" s="106"/>
      <c r="E1057" s="235"/>
      <c r="F1057" s="152"/>
      <c r="G1057" s="152"/>
      <c r="H1057" s="152"/>
      <c r="I1057" s="152"/>
      <c r="J1057" s="152"/>
      <c r="K1057" s="31"/>
      <c r="L1057" s="106"/>
      <c r="M1057" s="270"/>
      <c r="N1057" s="91" t="e">
        <f>M1057*VLOOKUP($L1057,#REF!,6,0)</f>
        <v>#REF!</v>
      </c>
      <c r="O1057" s="90" t="e">
        <f t="shared" si="97"/>
        <v>#REF!</v>
      </c>
      <c r="P1057" s="92" t="e">
        <f>VLOOKUP(L1057,#REF!,3,0)</f>
        <v>#REF!</v>
      </c>
      <c r="Q1057" s="93" t="e">
        <f t="shared" si="98"/>
        <v>#REF!</v>
      </c>
      <c r="R1057" s="92" t="e">
        <f>VLOOKUP(L1057,#REF!,4,0)</f>
        <v>#REF!</v>
      </c>
      <c r="S1057" s="93" t="e">
        <f t="shared" si="99"/>
        <v>#REF!</v>
      </c>
      <c r="T1057" s="93" t="e">
        <f t="shared" si="100"/>
        <v>#REF!</v>
      </c>
      <c r="U1057" s="93" t="e">
        <f t="shared" si="101"/>
        <v>#REF!</v>
      </c>
      <c r="V1057" s="93" t="e">
        <f t="shared" si="102"/>
        <v>#REF!</v>
      </c>
      <c r="W1057" s="105"/>
      <c r="X1057" s="243"/>
      <c r="Y1057" s="105"/>
      <c r="Z1057" s="243"/>
      <c r="AA1057" s="105"/>
      <c r="AB1057" s="105"/>
      <c r="AC1057" s="243"/>
      <c r="AD1057" s="105"/>
      <c r="AE1057" s="105"/>
      <c r="AF1057" s="106"/>
      <c r="AG1057" s="107"/>
    </row>
    <row r="1058" spans="1:33" s="40" customFormat="1" ht="17.25" customHeight="1">
      <c r="A1058" s="31"/>
      <c r="B1058" s="100"/>
      <c r="C1058" s="152"/>
      <c r="D1058" s="106"/>
      <c r="E1058" s="235"/>
      <c r="F1058" s="152"/>
      <c r="G1058" s="152"/>
      <c r="H1058" s="152"/>
      <c r="I1058" s="152"/>
      <c r="J1058" s="152"/>
      <c r="K1058" s="31"/>
      <c r="L1058" s="106"/>
      <c r="M1058" s="270"/>
      <c r="N1058" s="91" t="e">
        <f>M1058*VLOOKUP($L1058,#REF!,6,0)</f>
        <v>#REF!</v>
      </c>
      <c r="O1058" s="90" t="e">
        <f t="shared" si="97"/>
        <v>#REF!</v>
      </c>
      <c r="P1058" s="92" t="e">
        <f>VLOOKUP(L1058,#REF!,3,0)</f>
        <v>#REF!</v>
      </c>
      <c r="Q1058" s="93" t="e">
        <f t="shared" si="98"/>
        <v>#REF!</v>
      </c>
      <c r="R1058" s="92" t="e">
        <f>VLOOKUP(L1058,#REF!,4,0)</f>
        <v>#REF!</v>
      </c>
      <c r="S1058" s="93" t="e">
        <f t="shared" si="99"/>
        <v>#REF!</v>
      </c>
      <c r="T1058" s="93" t="e">
        <f t="shared" si="100"/>
        <v>#REF!</v>
      </c>
      <c r="U1058" s="93" t="e">
        <f t="shared" si="101"/>
        <v>#REF!</v>
      </c>
      <c r="V1058" s="93" t="e">
        <f t="shared" si="102"/>
        <v>#REF!</v>
      </c>
      <c r="W1058" s="105"/>
      <c r="X1058" s="243"/>
      <c r="Y1058" s="105"/>
      <c r="Z1058" s="243"/>
      <c r="AA1058" s="105"/>
      <c r="AB1058" s="105"/>
      <c r="AC1058" s="243"/>
      <c r="AD1058" s="105"/>
      <c r="AE1058" s="105"/>
      <c r="AF1058" s="106"/>
      <c r="AG1058" s="107"/>
    </row>
    <row r="1059" spans="1:33" s="40" customFormat="1" ht="17.25" customHeight="1">
      <c r="A1059" s="31"/>
      <c r="B1059" s="100"/>
      <c r="C1059" s="152"/>
      <c r="D1059" s="106"/>
      <c r="E1059" s="235"/>
      <c r="F1059" s="152"/>
      <c r="G1059" s="152"/>
      <c r="H1059" s="152"/>
      <c r="I1059" s="152"/>
      <c r="J1059" s="152"/>
      <c r="K1059" s="31"/>
      <c r="L1059" s="106"/>
      <c r="M1059" s="270"/>
      <c r="N1059" s="91" t="e">
        <f>M1059*VLOOKUP($L1059,#REF!,6,0)</f>
        <v>#REF!</v>
      </c>
      <c r="O1059" s="90" t="e">
        <f t="shared" si="97"/>
        <v>#REF!</v>
      </c>
      <c r="P1059" s="92" t="e">
        <f>VLOOKUP(L1059,#REF!,3,0)</f>
        <v>#REF!</v>
      </c>
      <c r="Q1059" s="93" t="e">
        <f t="shared" si="98"/>
        <v>#REF!</v>
      </c>
      <c r="R1059" s="92" t="e">
        <f>VLOOKUP(L1059,#REF!,4,0)</f>
        <v>#REF!</v>
      </c>
      <c r="S1059" s="93" t="e">
        <f t="shared" si="99"/>
        <v>#REF!</v>
      </c>
      <c r="T1059" s="93" t="e">
        <f t="shared" si="100"/>
        <v>#REF!</v>
      </c>
      <c r="U1059" s="93" t="e">
        <f t="shared" si="101"/>
        <v>#REF!</v>
      </c>
      <c r="V1059" s="93" t="e">
        <f t="shared" si="102"/>
        <v>#REF!</v>
      </c>
      <c r="W1059" s="105"/>
      <c r="X1059" s="243"/>
      <c r="Y1059" s="105"/>
      <c r="Z1059" s="243"/>
      <c r="AA1059" s="105"/>
      <c r="AB1059" s="105"/>
      <c r="AC1059" s="243"/>
      <c r="AD1059" s="105"/>
      <c r="AE1059" s="105"/>
      <c r="AF1059" s="106"/>
      <c r="AG1059" s="107"/>
    </row>
    <row r="1060" spans="1:33" s="40" customFormat="1" ht="17.25" customHeight="1">
      <c r="A1060" s="31"/>
      <c r="B1060" s="100"/>
      <c r="C1060" s="152"/>
      <c r="D1060" s="106"/>
      <c r="E1060" s="235"/>
      <c r="F1060" s="152"/>
      <c r="G1060" s="152"/>
      <c r="H1060" s="152"/>
      <c r="I1060" s="152"/>
      <c r="J1060" s="152"/>
      <c r="K1060" s="31"/>
      <c r="L1060" s="106"/>
      <c r="M1060" s="270"/>
      <c r="N1060" s="91" t="e">
        <f>M1060*VLOOKUP($L1060,#REF!,6,0)</f>
        <v>#REF!</v>
      </c>
      <c r="O1060" s="90" t="e">
        <f t="shared" si="97"/>
        <v>#REF!</v>
      </c>
      <c r="P1060" s="92" t="e">
        <f>VLOOKUP(L1060,#REF!,3,0)</f>
        <v>#REF!</v>
      </c>
      <c r="Q1060" s="93" t="e">
        <f t="shared" si="98"/>
        <v>#REF!</v>
      </c>
      <c r="R1060" s="92" t="e">
        <f>VLOOKUP(L1060,#REF!,4,0)</f>
        <v>#REF!</v>
      </c>
      <c r="S1060" s="93" t="e">
        <f t="shared" si="99"/>
        <v>#REF!</v>
      </c>
      <c r="T1060" s="93" t="e">
        <f t="shared" si="100"/>
        <v>#REF!</v>
      </c>
      <c r="U1060" s="93" t="e">
        <f t="shared" si="101"/>
        <v>#REF!</v>
      </c>
      <c r="V1060" s="93" t="e">
        <f t="shared" si="102"/>
        <v>#REF!</v>
      </c>
      <c r="W1060" s="105"/>
      <c r="X1060" s="243"/>
      <c r="Y1060" s="105"/>
      <c r="Z1060" s="243"/>
      <c r="AA1060" s="105"/>
      <c r="AB1060" s="105"/>
      <c r="AC1060" s="243"/>
      <c r="AD1060" s="105"/>
      <c r="AE1060" s="105"/>
      <c r="AF1060" s="106"/>
      <c r="AG1060" s="107"/>
    </row>
    <row r="1061" spans="1:33" s="40" customFormat="1" ht="17.25" customHeight="1">
      <c r="A1061" s="31"/>
      <c r="B1061" s="100"/>
      <c r="C1061" s="152"/>
      <c r="D1061" s="106"/>
      <c r="E1061" s="235"/>
      <c r="F1061" s="152"/>
      <c r="G1061" s="152"/>
      <c r="H1061" s="152"/>
      <c r="I1061" s="152"/>
      <c r="J1061" s="152"/>
      <c r="K1061" s="31"/>
      <c r="L1061" s="106"/>
      <c r="M1061" s="270"/>
      <c r="N1061" s="91" t="e">
        <f>M1061*VLOOKUP($L1061,#REF!,6,0)</f>
        <v>#REF!</v>
      </c>
      <c r="O1061" s="90" t="e">
        <f t="shared" si="97"/>
        <v>#REF!</v>
      </c>
      <c r="P1061" s="92" t="e">
        <f>VLOOKUP(L1061,#REF!,3,0)</f>
        <v>#REF!</v>
      </c>
      <c r="Q1061" s="93" t="e">
        <f t="shared" si="98"/>
        <v>#REF!</v>
      </c>
      <c r="R1061" s="92" t="e">
        <f>VLOOKUP(L1061,#REF!,4,0)</f>
        <v>#REF!</v>
      </c>
      <c r="S1061" s="93" t="e">
        <f t="shared" si="99"/>
        <v>#REF!</v>
      </c>
      <c r="T1061" s="93" t="e">
        <f t="shared" si="100"/>
        <v>#REF!</v>
      </c>
      <c r="U1061" s="93" t="e">
        <f t="shared" si="101"/>
        <v>#REF!</v>
      </c>
      <c r="V1061" s="93" t="e">
        <f t="shared" si="102"/>
        <v>#REF!</v>
      </c>
      <c r="W1061" s="105"/>
      <c r="X1061" s="243"/>
      <c r="Y1061" s="105"/>
      <c r="Z1061" s="243"/>
      <c r="AA1061" s="105"/>
      <c r="AB1061" s="105"/>
      <c r="AC1061" s="243"/>
      <c r="AD1061" s="105"/>
      <c r="AE1061" s="105"/>
      <c r="AF1061" s="106"/>
      <c r="AG1061" s="107"/>
    </row>
    <row r="1062" spans="1:33" s="40" customFormat="1" ht="17.25" customHeight="1">
      <c r="A1062" s="31"/>
      <c r="B1062" s="100"/>
      <c r="C1062" s="152"/>
      <c r="D1062" s="106"/>
      <c r="E1062" s="235"/>
      <c r="F1062" s="152"/>
      <c r="G1062" s="152"/>
      <c r="H1062" s="152"/>
      <c r="I1062" s="152"/>
      <c r="J1062" s="152"/>
      <c r="K1062" s="31"/>
      <c r="L1062" s="106"/>
      <c r="M1062" s="270"/>
      <c r="N1062" s="91" t="e">
        <f>M1062*VLOOKUP($L1062,#REF!,6,0)</f>
        <v>#REF!</v>
      </c>
      <c r="O1062" s="90" t="e">
        <f t="shared" si="97"/>
        <v>#REF!</v>
      </c>
      <c r="P1062" s="92" t="e">
        <f>VLOOKUP(L1062,#REF!,3,0)</f>
        <v>#REF!</v>
      </c>
      <c r="Q1062" s="93" t="e">
        <f t="shared" si="98"/>
        <v>#REF!</v>
      </c>
      <c r="R1062" s="92" t="e">
        <f>VLOOKUP(L1062,#REF!,4,0)</f>
        <v>#REF!</v>
      </c>
      <c r="S1062" s="93" t="e">
        <f t="shared" si="99"/>
        <v>#REF!</v>
      </c>
      <c r="T1062" s="93" t="e">
        <f t="shared" si="100"/>
        <v>#REF!</v>
      </c>
      <c r="U1062" s="93" t="e">
        <f t="shared" si="101"/>
        <v>#REF!</v>
      </c>
      <c r="V1062" s="93" t="e">
        <f t="shared" si="102"/>
        <v>#REF!</v>
      </c>
      <c r="W1062" s="105"/>
      <c r="X1062" s="243"/>
      <c r="Y1062" s="105"/>
      <c r="Z1062" s="243"/>
      <c r="AA1062" s="105"/>
      <c r="AB1062" s="105"/>
      <c r="AC1062" s="243"/>
      <c r="AD1062" s="105"/>
      <c r="AE1062" s="105"/>
      <c r="AF1062" s="106"/>
      <c r="AG1062" s="107"/>
    </row>
    <row r="1063" spans="1:33" s="40" customFormat="1" ht="17.25" customHeight="1">
      <c r="A1063" s="31"/>
      <c r="B1063" s="100"/>
      <c r="C1063" s="152"/>
      <c r="D1063" s="106"/>
      <c r="E1063" s="235"/>
      <c r="F1063" s="152"/>
      <c r="G1063" s="152"/>
      <c r="H1063" s="152"/>
      <c r="I1063" s="152"/>
      <c r="J1063" s="152"/>
      <c r="K1063" s="31"/>
      <c r="L1063" s="106"/>
      <c r="M1063" s="270"/>
      <c r="N1063" s="91" t="e">
        <f>M1063*VLOOKUP($L1063,#REF!,6,0)</f>
        <v>#REF!</v>
      </c>
      <c r="O1063" s="90" t="e">
        <f t="shared" si="97"/>
        <v>#REF!</v>
      </c>
      <c r="P1063" s="92" t="e">
        <f>VLOOKUP(L1063,#REF!,3,0)</f>
        <v>#REF!</v>
      </c>
      <c r="Q1063" s="93" t="e">
        <f t="shared" si="98"/>
        <v>#REF!</v>
      </c>
      <c r="R1063" s="92" t="e">
        <f>VLOOKUP(L1063,#REF!,4,0)</f>
        <v>#REF!</v>
      </c>
      <c r="S1063" s="93" t="e">
        <f t="shared" si="99"/>
        <v>#REF!</v>
      </c>
      <c r="T1063" s="93" t="e">
        <f t="shared" si="100"/>
        <v>#REF!</v>
      </c>
      <c r="U1063" s="93" t="e">
        <f t="shared" si="101"/>
        <v>#REF!</v>
      </c>
      <c r="V1063" s="93" t="e">
        <f t="shared" si="102"/>
        <v>#REF!</v>
      </c>
      <c r="W1063" s="105"/>
      <c r="X1063" s="243"/>
      <c r="Y1063" s="105"/>
      <c r="Z1063" s="243"/>
      <c r="AA1063" s="105"/>
      <c r="AB1063" s="105"/>
      <c r="AC1063" s="243"/>
      <c r="AD1063" s="105"/>
      <c r="AE1063" s="105"/>
      <c r="AF1063" s="106"/>
      <c r="AG1063" s="107"/>
    </row>
    <row r="1064" spans="1:33" s="40" customFormat="1" ht="17.25" customHeight="1">
      <c r="A1064" s="31"/>
      <c r="B1064" s="100"/>
      <c r="C1064" s="152"/>
      <c r="D1064" s="106"/>
      <c r="E1064" s="235"/>
      <c r="F1064" s="152"/>
      <c r="G1064" s="152"/>
      <c r="H1064" s="152"/>
      <c r="I1064" s="152"/>
      <c r="J1064" s="152"/>
      <c r="K1064" s="31"/>
      <c r="L1064" s="106"/>
      <c r="M1064" s="270"/>
      <c r="N1064" s="91" t="e">
        <f>M1064*VLOOKUP($L1064,#REF!,6,0)</f>
        <v>#REF!</v>
      </c>
      <c r="O1064" s="90" t="e">
        <f t="shared" si="97"/>
        <v>#REF!</v>
      </c>
      <c r="P1064" s="92" t="e">
        <f>VLOOKUP(L1064,#REF!,3,0)</f>
        <v>#REF!</v>
      </c>
      <c r="Q1064" s="93" t="e">
        <f t="shared" si="98"/>
        <v>#REF!</v>
      </c>
      <c r="R1064" s="92" t="e">
        <f>VLOOKUP(L1064,#REF!,4,0)</f>
        <v>#REF!</v>
      </c>
      <c r="S1064" s="93" t="e">
        <f t="shared" si="99"/>
        <v>#REF!</v>
      </c>
      <c r="T1064" s="93" t="e">
        <f t="shared" si="100"/>
        <v>#REF!</v>
      </c>
      <c r="U1064" s="93" t="e">
        <f t="shared" si="101"/>
        <v>#REF!</v>
      </c>
      <c r="V1064" s="93" t="e">
        <f t="shared" si="102"/>
        <v>#REF!</v>
      </c>
      <c r="W1064" s="105"/>
      <c r="X1064" s="243"/>
      <c r="Y1064" s="105"/>
      <c r="Z1064" s="243"/>
      <c r="AA1064" s="105"/>
      <c r="AB1064" s="105"/>
      <c r="AC1064" s="243"/>
      <c r="AD1064" s="105"/>
      <c r="AE1064" s="105"/>
      <c r="AF1064" s="106"/>
      <c r="AG1064" s="107"/>
    </row>
    <row r="1065" spans="1:33" s="40" customFormat="1" ht="17.25" customHeight="1">
      <c r="A1065" s="31"/>
      <c r="B1065" s="100"/>
      <c r="C1065" s="152"/>
      <c r="D1065" s="106"/>
      <c r="E1065" s="235"/>
      <c r="F1065" s="152"/>
      <c r="G1065" s="152"/>
      <c r="H1065" s="152"/>
      <c r="I1065" s="152"/>
      <c r="J1065" s="152"/>
      <c r="K1065" s="31"/>
      <c r="L1065" s="106"/>
      <c r="M1065" s="270"/>
      <c r="N1065" s="91" t="e">
        <f>M1065*VLOOKUP($L1065,#REF!,6,0)</f>
        <v>#REF!</v>
      </c>
      <c r="O1065" s="90" t="e">
        <f t="shared" si="97"/>
        <v>#REF!</v>
      </c>
      <c r="P1065" s="92" t="e">
        <f>VLOOKUP(L1065,#REF!,3,0)</f>
        <v>#REF!</v>
      </c>
      <c r="Q1065" s="93" t="e">
        <f t="shared" si="98"/>
        <v>#REF!</v>
      </c>
      <c r="R1065" s="92" t="e">
        <f>VLOOKUP(L1065,#REF!,4,0)</f>
        <v>#REF!</v>
      </c>
      <c r="S1065" s="93" t="e">
        <f t="shared" si="99"/>
        <v>#REF!</v>
      </c>
      <c r="T1065" s="93" t="e">
        <f t="shared" si="100"/>
        <v>#REF!</v>
      </c>
      <c r="U1065" s="93" t="e">
        <f t="shared" si="101"/>
        <v>#REF!</v>
      </c>
      <c r="V1065" s="93" t="e">
        <f t="shared" si="102"/>
        <v>#REF!</v>
      </c>
      <c r="W1065" s="105"/>
      <c r="X1065" s="243"/>
      <c r="Y1065" s="105"/>
      <c r="Z1065" s="243"/>
      <c r="AA1065" s="105"/>
      <c r="AB1065" s="105"/>
      <c r="AC1065" s="243"/>
      <c r="AD1065" s="105"/>
      <c r="AE1065" s="105"/>
      <c r="AF1065" s="106"/>
      <c r="AG1065" s="107"/>
    </row>
    <row r="1066" spans="1:33" s="40" customFormat="1" ht="17.25" customHeight="1">
      <c r="A1066" s="31"/>
      <c r="B1066" s="100"/>
      <c r="C1066" s="152"/>
      <c r="D1066" s="106"/>
      <c r="E1066" s="235"/>
      <c r="F1066" s="152"/>
      <c r="G1066" s="152"/>
      <c r="H1066" s="152"/>
      <c r="I1066" s="152"/>
      <c r="J1066" s="152"/>
      <c r="K1066" s="31"/>
      <c r="L1066" s="106"/>
      <c r="M1066" s="270"/>
      <c r="N1066" s="91" t="e">
        <f>M1066*VLOOKUP($L1066,#REF!,6,0)</f>
        <v>#REF!</v>
      </c>
      <c r="O1066" s="90" t="e">
        <f t="shared" si="97"/>
        <v>#REF!</v>
      </c>
      <c r="P1066" s="92" t="e">
        <f>VLOOKUP(L1066,#REF!,3,0)</f>
        <v>#REF!</v>
      </c>
      <c r="Q1066" s="93" t="e">
        <f t="shared" si="98"/>
        <v>#REF!</v>
      </c>
      <c r="R1066" s="92" t="e">
        <f>VLOOKUP(L1066,#REF!,4,0)</f>
        <v>#REF!</v>
      </c>
      <c r="S1066" s="93" t="e">
        <f t="shared" si="99"/>
        <v>#REF!</v>
      </c>
      <c r="T1066" s="93" t="e">
        <f t="shared" si="100"/>
        <v>#REF!</v>
      </c>
      <c r="U1066" s="93" t="e">
        <f t="shared" si="101"/>
        <v>#REF!</v>
      </c>
      <c r="V1066" s="93" t="e">
        <f t="shared" si="102"/>
        <v>#REF!</v>
      </c>
      <c r="W1066" s="105"/>
      <c r="X1066" s="243"/>
      <c r="Y1066" s="105"/>
      <c r="Z1066" s="243"/>
      <c r="AA1066" s="105"/>
      <c r="AB1066" s="105"/>
      <c r="AC1066" s="243"/>
      <c r="AD1066" s="105"/>
      <c r="AE1066" s="105"/>
      <c r="AF1066" s="106"/>
      <c r="AG1066" s="107"/>
    </row>
    <row r="1067" spans="1:33" s="40" customFormat="1" ht="17.25" customHeight="1">
      <c r="A1067" s="31"/>
      <c r="B1067" s="100"/>
      <c r="C1067" s="152"/>
      <c r="D1067" s="106"/>
      <c r="E1067" s="235"/>
      <c r="F1067" s="152"/>
      <c r="G1067" s="152"/>
      <c r="H1067" s="152"/>
      <c r="I1067" s="152"/>
      <c r="J1067" s="152"/>
      <c r="K1067" s="31"/>
      <c r="L1067" s="106"/>
      <c r="M1067" s="270"/>
      <c r="N1067" s="91" t="e">
        <f>M1067*VLOOKUP($L1067,#REF!,6,0)</f>
        <v>#REF!</v>
      </c>
      <c r="O1067" s="90" t="e">
        <f t="shared" si="97"/>
        <v>#REF!</v>
      </c>
      <c r="P1067" s="92" t="e">
        <f>VLOOKUP(L1067,#REF!,3,0)</f>
        <v>#REF!</v>
      </c>
      <c r="Q1067" s="93" t="e">
        <f t="shared" si="98"/>
        <v>#REF!</v>
      </c>
      <c r="R1067" s="92" t="e">
        <f>VLOOKUP(L1067,#REF!,4,0)</f>
        <v>#REF!</v>
      </c>
      <c r="S1067" s="93" t="e">
        <f t="shared" si="99"/>
        <v>#REF!</v>
      </c>
      <c r="T1067" s="93" t="e">
        <f t="shared" si="100"/>
        <v>#REF!</v>
      </c>
      <c r="U1067" s="93" t="e">
        <f t="shared" si="101"/>
        <v>#REF!</v>
      </c>
      <c r="V1067" s="93" t="e">
        <f t="shared" si="102"/>
        <v>#REF!</v>
      </c>
      <c r="W1067" s="105"/>
      <c r="X1067" s="243"/>
      <c r="Y1067" s="105"/>
      <c r="Z1067" s="243"/>
      <c r="AA1067" s="105"/>
      <c r="AB1067" s="105"/>
      <c r="AC1067" s="243"/>
      <c r="AD1067" s="105"/>
      <c r="AE1067" s="105"/>
      <c r="AF1067" s="106"/>
      <c r="AG1067" s="107"/>
    </row>
    <row r="1068" spans="1:33" s="40" customFormat="1" ht="17.25" customHeight="1">
      <c r="A1068" s="31"/>
      <c r="B1068" s="100"/>
      <c r="C1068" s="152"/>
      <c r="D1068" s="106"/>
      <c r="E1068" s="235"/>
      <c r="F1068" s="152"/>
      <c r="G1068" s="152"/>
      <c r="H1068" s="152"/>
      <c r="I1068" s="152"/>
      <c r="J1068" s="152"/>
      <c r="K1068" s="31"/>
      <c r="L1068" s="106"/>
      <c r="M1068" s="270"/>
      <c r="N1068" s="91" t="e">
        <f>M1068*VLOOKUP($L1068,#REF!,6,0)</f>
        <v>#REF!</v>
      </c>
      <c r="O1068" s="90" t="e">
        <f t="shared" si="97"/>
        <v>#REF!</v>
      </c>
      <c r="P1068" s="92" t="e">
        <f>VLOOKUP(L1068,#REF!,3,0)</f>
        <v>#REF!</v>
      </c>
      <c r="Q1068" s="93" t="e">
        <f t="shared" si="98"/>
        <v>#REF!</v>
      </c>
      <c r="R1068" s="92" t="e">
        <f>VLOOKUP(L1068,#REF!,4,0)</f>
        <v>#REF!</v>
      </c>
      <c r="S1068" s="93" t="e">
        <f t="shared" si="99"/>
        <v>#REF!</v>
      </c>
      <c r="T1068" s="93" t="e">
        <f t="shared" si="100"/>
        <v>#REF!</v>
      </c>
      <c r="U1068" s="93" t="e">
        <f t="shared" si="101"/>
        <v>#REF!</v>
      </c>
      <c r="V1068" s="93" t="e">
        <f t="shared" si="102"/>
        <v>#REF!</v>
      </c>
      <c r="W1068" s="105"/>
      <c r="X1068" s="243"/>
      <c r="Y1068" s="105"/>
      <c r="Z1068" s="243"/>
      <c r="AA1068" s="105"/>
      <c r="AB1068" s="105"/>
      <c r="AC1068" s="243"/>
      <c r="AD1068" s="105"/>
      <c r="AE1068" s="105"/>
      <c r="AF1068" s="106"/>
      <c r="AG1068" s="107"/>
    </row>
    <row r="1069" spans="1:33" s="40" customFormat="1" ht="17.25" customHeight="1">
      <c r="A1069" s="31"/>
      <c r="B1069" s="100"/>
      <c r="C1069" s="152"/>
      <c r="D1069" s="106"/>
      <c r="E1069" s="235"/>
      <c r="F1069" s="152"/>
      <c r="G1069" s="152"/>
      <c r="H1069" s="152"/>
      <c r="I1069" s="152"/>
      <c r="J1069" s="152"/>
      <c r="K1069" s="31"/>
      <c r="L1069" s="106"/>
      <c r="M1069" s="270"/>
      <c r="N1069" s="91" t="e">
        <f>M1069*VLOOKUP($L1069,#REF!,6,0)</f>
        <v>#REF!</v>
      </c>
      <c r="O1069" s="90" t="e">
        <f t="shared" si="97"/>
        <v>#REF!</v>
      </c>
      <c r="P1069" s="92" t="e">
        <f>VLOOKUP(L1069,#REF!,3,0)</f>
        <v>#REF!</v>
      </c>
      <c r="Q1069" s="93" t="e">
        <f t="shared" si="98"/>
        <v>#REF!</v>
      </c>
      <c r="R1069" s="92" t="e">
        <f>VLOOKUP(L1069,#REF!,4,0)</f>
        <v>#REF!</v>
      </c>
      <c r="S1069" s="93" t="e">
        <f t="shared" si="99"/>
        <v>#REF!</v>
      </c>
      <c r="T1069" s="93" t="e">
        <f t="shared" si="100"/>
        <v>#REF!</v>
      </c>
      <c r="U1069" s="93" t="e">
        <f t="shared" si="101"/>
        <v>#REF!</v>
      </c>
      <c r="V1069" s="93" t="e">
        <f t="shared" si="102"/>
        <v>#REF!</v>
      </c>
      <c r="W1069" s="105"/>
      <c r="X1069" s="243"/>
      <c r="Y1069" s="105"/>
      <c r="Z1069" s="243"/>
      <c r="AA1069" s="105"/>
      <c r="AB1069" s="105"/>
      <c r="AC1069" s="243"/>
      <c r="AD1069" s="105"/>
      <c r="AE1069" s="105"/>
      <c r="AF1069" s="106"/>
      <c r="AG1069" s="107"/>
    </row>
    <row r="1070" spans="1:33" s="40" customFormat="1" ht="17.25" customHeight="1">
      <c r="A1070" s="31"/>
      <c r="B1070" s="100"/>
      <c r="C1070" s="152"/>
      <c r="D1070" s="106"/>
      <c r="E1070" s="235"/>
      <c r="F1070" s="152"/>
      <c r="G1070" s="152"/>
      <c r="H1070" s="152"/>
      <c r="I1070" s="152"/>
      <c r="J1070" s="152"/>
      <c r="K1070" s="31"/>
      <c r="L1070" s="106"/>
      <c r="M1070" s="270"/>
      <c r="N1070" s="91" t="e">
        <f>M1070*VLOOKUP($L1070,#REF!,6,0)</f>
        <v>#REF!</v>
      </c>
      <c r="O1070" s="90" t="e">
        <f t="shared" si="97"/>
        <v>#REF!</v>
      </c>
      <c r="P1070" s="92" t="e">
        <f>VLOOKUP(L1070,#REF!,3,0)</f>
        <v>#REF!</v>
      </c>
      <c r="Q1070" s="93" t="e">
        <f t="shared" si="98"/>
        <v>#REF!</v>
      </c>
      <c r="R1070" s="92" t="e">
        <f>VLOOKUP(L1070,#REF!,4,0)</f>
        <v>#REF!</v>
      </c>
      <c r="S1070" s="93" t="e">
        <f t="shared" si="99"/>
        <v>#REF!</v>
      </c>
      <c r="T1070" s="93" t="e">
        <f t="shared" si="100"/>
        <v>#REF!</v>
      </c>
      <c r="U1070" s="93" t="e">
        <f t="shared" si="101"/>
        <v>#REF!</v>
      </c>
      <c r="V1070" s="93" t="e">
        <f t="shared" si="102"/>
        <v>#REF!</v>
      </c>
      <c r="W1070" s="105"/>
      <c r="X1070" s="243"/>
      <c r="Y1070" s="105"/>
      <c r="Z1070" s="243"/>
      <c r="AA1070" s="105"/>
      <c r="AB1070" s="105"/>
      <c r="AC1070" s="243"/>
      <c r="AD1070" s="105"/>
      <c r="AE1070" s="105"/>
      <c r="AF1070" s="106"/>
      <c r="AG1070" s="107"/>
    </row>
    <row r="1071" spans="1:33" s="40" customFormat="1" ht="17.25" customHeight="1">
      <c r="A1071" s="31"/>
      <c r="B1071" s="100"/>
      <c r="C1071" s="152"/>
      <c r="D1071" s="106"/>
      <c r="E1071" s="235"/>
      <c r="F1071" s="152"/>
      <c r="G1071" s="152"/>
      <c r="H1071" s="152"/>
      <c r="I1071" s="152"/>
      <c r="J1071" s="152"/>
      <c r="K1071" s="31"/>
      <c r="L1071" s="106"/>
      <c r="M1071" s="270"/>
      <c r="N1071" s="91" t="e">
        <f>M1071*VLOOKUP($L1071,#REF!,6,0)</f>
        <v>#REF!</v>
      </c>
      <c r="O1071" s="90" t="e">
        <f t="shared" si="97"/>
        <v>#REF!</v>
      </c>
      <c r="P1071" s="92" t="e">
        <f>VLOOKUP(L1071,#REF!,3,0)</f>
        <v>#REF!</v>
      </c>
      <c r="Q1071" s="93" t="e">
        <f t="shared" si="98"/>
        <v>#REF!</v>
      </c>
      <c r="R1071" s="92" t="e">
        <f>VLOOKUP(L1071,#REF!,4,0)</f>
        <v>#REF!</v>
      </c>
      <c r="S1071" s="93" t="e">
        <f t="shared" si="99"/>
        <v>#REF!</v>
      </c>
      <c r="T1071" s="93" t="e">
        <f t="shared" si="100"/>
        <v>#REF!</v>
      </c>
      <c r="U1071" s="93" t="e">
        <f t="shared" si="101"/>
        <v>#REF!</v>
      </c>
      <c r="V1071" s="93" t="e">
        <f t="shared" si="102"/>
        <v>#REF!</v>
      </c>
      <c r="W1071" s="105"/>
      <c r="X1071" s="243"/>
      <c r="Y1071" s="105"/>
      <c r="Z1071" s="243"/>
      <c r="AA1071" s="105"/>
      <c r="AB1071" s="105"/>
      <c r="AC1071" s="243"/>
      <c r="AD1071" s="105"/>
      <c r="AE1071" s="105"/>
      <c r="AF1071" s="106"/>
      <c r="AG1071" s="107"/>
    </row>
    <row r="1072" spans="1:33" s="40" customFormat="1" ht="17.25" customHeight="1">
      <c r="A1072" s="31"/>
      <c r="B1072" s="100"/>
      <c r="C1072" s="152"/>
      <c r="D1072" s="106"/>
      <c r="E1072" s="235"/>
      <c r="F1072" s="152"/>
      <c r="G1072" s="152"/>
      <c r="H1072" s="152"/>
      <c r="I1072" s="152"/>
      <c r="J1072" s="152"/>
      <c r="K1072" s="31"/>
      <c r="L1072" s="106"/>
      <c r="M1072" s="270"/>
      <c r="N1072" s="91" t="e">
        <f>M1072*VLOOKUP($L1072,#REF!,6,0)</f>
        <v>#REF!</v>
      </c>
      <c r="O1072" s="90" t="e">
        <f t="shared" si="97"/>
        <v>#REF!</v>
      </c>
      <c r="P1072" s="92" t="e">
        <f>VLOOKUP(L1072,#REF!,3,0)</f>
        <v>#REF!</v>
      </c>
      <c r="Q1072" s="93" t="e">
        <f t="shared" si="98"/>
        <v>#REF!</v>
      </c>
      <c r="R1072" s="92" t="e">
        <f>VLOOKUP(L1072,#REF!,4,0)</f>
        <v>#REF!</v>
      </c>
      <c r="S1072" s="93" t="e">
        <f t="shared" si="99"/>
        <v>#REF!</v>
      </c>
      <c r="T1072" s="93" t="e">
        <f t="shared" si="100"/>
        <v>#REF!</v>
      </c>
      <c r="U1072" s="93" t="e">
        <f t="shared" si="101"/>
        <v>#REF!</v>
      </c>
      <c r="V1072" s="93" t="e">
        <f t="shared" si="102"/>
        <v>#REF!</v>
      </c>
      <c r="W1072" s="105"/>
      <c r="X1072" s="243"/>
      <c r="Y1072" s="105"/>
      <c r="Z1072" s="243"/>
      <c r="AA1072" s="105"/>
      <c r="AB1072" s="105"/>
      <c r="AC1072" s="243"/>
      <c r="AD1072" s="105"/>
      <c r="AE1072" s="105"/>
      <c r="AF1072" s="106"/>
      <c r="AG1072" s="107"/>
    </row>
    <row r="1073" spans="1:33" s="40" customFormat="1" ht="17.25" customHeight="1">
      <c r="A1073" s="31"/>
      <c r="B1073" s="100"/>
      <c r="C1073" s="152"/>
      <c r="D1073" s="106"/>
      <c r="E1073" s="235"/>
      <c r="F1073" s="152"/>
      <c r="G1073" s="152"/>
      <c r="H1073" s="152"/>
      <c r="I1073" s="152"/>
      <c r="J1073" s="152"/>
      <c r="K1073" s="31"/>
      <c r="L1073" s="106"/>
      <c r="M1073" s="270"/>
      <c r="N1073" s="91" t="e">
        <f>M1073*VLOOKUP($L1073,#REF!,6,0)</f>
        <v>#REF!</v>
      </c>
      <c r="O1073" s="90" t="e">
        <f t="shared" si="97"/>
        <v>#REF!</v>
      </c>
      <c r="P1073" s="92" t="e">
        <f>VLOOKUP(L1073,#REF!,3,0)</f>
        <v>#REF!</v>
      </c>
      <c r="Q1073" s="93" t="e">
        <f t="shared" si="98"/>
        <v>#REF!</v>
      </c>
      <c r="R1073" s="92" t="e">
        <f>VLOOKUP(L1073,#REF!,4,0)</f>
        <v>#REF!</v>
      </c>
      <c r="S1073" s="93" t="e">
        <f t="shared" si="99"/>
        <v>#REF!</v>
      </c>
      <c r="T1073" s="93" t="e">
        <f t="shared" si="100"/>
        <v>#REF!</v>
      </c>
      <c r="U1073" s="93" t="e">
        <f t="shared" si="101"/>
        <v>#REF!</v>
      </c>
      <c r="V1073" s="93" t="e">
        <f t="shared" si="102"/>
        <v>#REF!</v>
      </c>
      <c r="W1073" s="105"/>
      <c r="X1073" s="243"/>
      <c r="Y1073" s="105"/>
      <c r="Z1073" s="243"/>
      <c r="AA1073" s="105"/>
      <c r="AB1073" s="105"/>
      <c r="AC1073" s="243"/>
      <c r="AD1073" s="105"/>
      <c r="AE1073" s="105"/>
      <c r="AF1073" s="106"/>
      <c r="AG1073" s="107"/>
    </row>
    <row r="1074" spans="1:33" s="40" customFormat="1" ht="17.25" customHeight="1">
      <c r="A1074" s="31"/>
      <c r="B1074" s="100"/>
      <c r="C1074" s="152"/>
      <c r="D1074" s="106"/>
      <c r="E1074" s="235"/>
      <c r="F1074" s="152"/>
      <c r="G1074" s="152"/>
      <c r="H1074" s="152"/>
      <c r="I1074" s="152"/>
      <c r="J1074" s="152"/>
      <c r="K1074" s="31"/>
      <c r="L1074" s="106"/>
      <c r="M1074" s="270"/>
      <c r="N1074" s="91" t="e">
        <f>M1074*VLOOKUP($L1074,#REF!,6,0)</f>
        <v>#REF!</v>
      </c>
      <c r="O1074" s="90" t="e">
        <f t="shared" si="97"/>
        <v>#REF!</v>
      </c>
      <c r="P1074" s="92" t="e">
        <f>VLOOKUP(L1074,#REF!,3,0)</f>
        <v>#REF!</v>
      </c>
      <c r="Q1074" s="93" t="e">
        <f t="shared" si="98"/>
        <v>#REF!</v>
      </c>
      <c r="R1074" s="92" t="e">
        <f>VLOOKUP(L1074,#REF!,4,0)</f>
        <v>#REF!</v>
      </c>
      <c r="S1074" s="93" t="e">
        <f t="shared" si="99"/>
        <v>#REF!</v>
      </c>
      <c r="T1074" s="93" t="e">
        <f t="shared" si="100"/>
        <v>#REF!</v>
      </c>
      <c r="U1074" s="93" t="e">
        <f t="shared" si="101"/>
        <v>#REF!</v>
      </c>
      <c r="V1074" s="93" t="e">
        <f t="shared" si="102"/>
        <v>#REF!</v>
      </c>
      <c r="W1074" s="105"/>
      <c r="X1074" s="243"/>
      <c r="Y1074" s="105"/>
      <c r="Z1074" s="243"/>
      <c r="AA1074" s="105"/>
      <c r="AB1074" s="105"/>
      <c r="AC1074" s="243"/>
      <c r="AD1074" s="105"/>
      <c r="AE1074" s="105"/>
      <c r="AF1074" s="106"/>
      <c r="AG1074" s="107"/>
    </row>
    <row r="1075" spans="1:33" s="40" customFormat="1" ht="17.25" customHeight="1">
      <c r="A1075" s="31"/>
      <c r="B1075" s="100"/>
      <c r="C1075" s="152"/>
      <c r="D1075" s="106"/>
      <c r="E1075" s="235"/>
      <c r="F1075" s="152"/>
      <c r="G1075" s="152"/>
      <c r="H1075" s="152"/>
      <c r="I1075" s="152"/>
      <c r="J1075" s="152"/>
      <c r="K1075" s="31"/>
      <c r="L1075" s="106"/>
      <c r="M1075" s="270"/>
      <c r="N1075" s="91" t="e">
        <f>M1075*VLOOKUP($L1075,#REF!,6,0)</f>
        <v>#REF!</v>
      </c>
      <c r="O1075" s="90" t="e">
        <f t="shared" si="97"/>
        <v>#REF!</v>
      </c>
      <c r="P1075" s="92" t="e">
        <f>VLOOKUP(L1075,#REF!,3,0)</f>
        <v>#REF!</v>
      </c>
      <c r="Q1075" s="93" t="e">
        <f t="shared" si="98"/>
        <v>#REF!</v>
      </c>
      <c r="R1075" s="92" t="e">
        <f>VLOOKUP(L1075,#REF!,4,0)</f>
        <v>#REF!</v>
      </c>
      <c r="S1075" s="93" t="e">
        <f t="shared" si="99"/>
        <v>#REF!</v>
      </c>
      <c r="T1075" s="93" t="e">
        <f t="shared" si="100"/>
        <v>#REF!</v>
      </c>
      <c r="U1075" s="93" t="e">
        <f t="shared" si="101"/>
        <v>#REF!</v>
      </c>
      <c r="V1075" s="93" t="e">
        <f t="shared" si="102"/>
        <v>#REF!</v>
      </c>
      <c r="W1075" s="105"/>
      <c r="X1075" s="243"/>
      <c r="Y1075" s="105"/>
      <c r="Z1075" s="243"/>
      <c r="AA1075" s="105"/>
      <c r="AB1075" s="105"/>
      <c r="AC1075" s="243"/>
      <c r="AD1075" s="105"/>
      <c r="AE1075" s="105"/>
      <c r="AF1075" s="106"/>
      <c r="AG1075" s="107"/>
    </row>
    <row r="1076" spans="1:33" s="40" customFormat="1" ht="17.25" customHeight="1">
      <c r="A1076" s="31"/>
      <c r="B1076" s="100"/>
      <c r="C1076" s="152"/>
      <c r="D1076" s="106"/>
      <c r="E1076" s="235"/>
      <c r="F1076" s="152"/>
      <c r="G1076" s="152"/>
      <c r="H1076" s="152"/>
      <c r="I1076" s="152"/>
      <c r="J1076" s="152"/>
      <c r="K1076" s="31"/>
      <c r="L1076" s="106"/>
      <c r="M1076" s="270"/>
      <c r="N1076" s="91" t="e">
        <f>M1076*VLOOKUP($L1076,#REF!,6,0)</f>
        <v>#REF!</v>
      </c>
      <c r="O1076" s="90" t="e">
        <f t="shared" si="97"/>
        <v>#REF!</v>
      </c>
      <c r="P1076" s="92" t="e">
        <f>VLOOKUP(L1076,#REF!,3,0)</f>
        <v>#REF!</v>
      </c>
      <c r="Q1076" s="93" t="e">
        <f t="shared" si="98"/>
        <v>#REF!</v>
      </c>
      <c r="R1076" s="92" t="e">
        <f>VLOOKUP(L1076,#REF!,4,0)</f>
        <v>#REF!</v>
      </c>
      <c r="S1076" s="93" t="e">
        <f t="shared" si="99"/>
        <v>#REF!</v>
      </c>
      <c r="T1076" s="93" t="e">
        <f t="shared" si="100"/>
        <v>#REF!</v>
      </c>
      <c r="U1076" s="93" t="e">
        <f t="shared" si="101"/>
        <v>#REF!</v>
      </c>
      <c r="V1076" s="93" t="e">
        <f t="shared" si="102"/>
        <v>#REF!</v>
      </c>
      <c r="W1076" s="105"/>
      <c r="X1076" s="243"/>
      <c r="Y1076" s="105"/>
      <c r="Z1076" s="243"/>
      <c r="AA1076" s="105"/>
      <c r="AB1076" s="105"/>
      <c r="AC1076" s="243"/>
      <c r="AD1076" s="105"/>
      <c r="AE1076" s="105"/>
      <c r="AF1076" s="106"/>
      <c r="AG1076" s="107"/>
    </row>
    <row r="1077" spans="1:33" s="40" customFormat="1" ht="17.25" customHeight="1">
      <c r="A1077" s="31"/>
      <c r="B1077" s="100"/>
      <c r="C1077" s="152"/>
      <c r="D1077" s="106"/>
      <c r="E1077" s="235"/>
      <c r="F1077" s="152"/>
      <c r="G1077" s="152"/>
      <c r="H1077" s="152"/>
      <c r="I1077" s="152"/>
      <c r="J1077" s="152"/>
      <c r="K1077" s="31"/>
      <c r="L1077" s="106"/>
      <c r="M1077" s="270"/>
      <c r="N1077" s="91" t="e">
        <f>M1077*VLOOKUP($L1077,#REF!,6,0)</f>
        <v>#REF!</v>
      </c>
      <c r="O1077" s="90" t="e">
        <f t="shared" si="97"/>
        <v>#REF!</v>
      </c>
      <c r="P1077" s="92" t="e">
        <f>VLOOKUP(L1077,#REF!,3,0)</f>
        <v>#REF!</v>
      </c>
      <c r="Q1077" s="93" t="e">
        <f t="shared" si="98"/>
        <v>#REF!</v>
      </c>
      <c r="R1077" s="92" t="e">
        <f>VLOOKUP(L1077,#REF!,4,0)</f>
        <v>#REF!</v>
      </c>
      <c r="S1077" s="93" t="e">
        <f t="shared" si="99"/>
        <v>#REF!</v>
      </c>
      <c r="T1077" s="93" t="e">
        <f t="shared" si="100"/>
        <v>#REF!</v>
      </c>
      <c r="U1077" s="93" t="e">
        <f t="shared" si="101"/>
        <v>#REF!</v>
      </c>
      <c r="V1077" s="93" t="e">
        <f t="shared" si="102"/>
        <v>#REF!</v>
      </c>
      <c r="W1077" s="105"/>
      <c r="X1077" s="243"/>
      <c r="Y1077" s="105"/>
      <c r="Z1077" s="243"/>
      <c r="AA1077" s="105"/>
      <c r="AB1077" s="105"/>
      <c r="AC1077" s="243"/>
      <c r="AD1077" s="105"/>
      <c r="AE1077" s="105"/>
      <c r="AF1077" s="106"/>
      <c r="AG1077" s="107"/>
    </row>
    <row r="1078" spans="1:33" s="40" customFormat="1" ht="17.25" customHeight="1">
      <c r="A1078" s="31"/>
      <c r="B1078" s="100"/>
      <c r="C1078" s="152"/>
      <c r="D1078" s="106"/>
      <c r="E1078" s="235"/>
      <c r="F1078" s="152"/>
      <c r="G1078" s="152"/>
      <c r="H1078" s="152"/>
      <c r="I1078" s="152"/>
      <c r="J1078" s="152"/>
      <c r="K1078" s="31"/>
      <c r="L1078" s="106"/>
      <c r="M1078" s="270"/>
      <c r="N1078" s="91" t="e">
        <f>M1078*VLOOKUP($L1078,#REF!,6,0)</f>
        <v>#REF!</v>
      </c>
      <c r="O1078" s="90" t="e">
        <f t="shared" si="97"/>
        <v>#REF!</v>
      </c>
      <c r="P1078" s="92" t="e">
        <f>VLOOKUP(L1078,#REF!,3,0)</f>
        <v>#REF!</v>
      </c>
      <c r="Q1078" s="93" t="e">
        <f t="shared" si="98"/>
        <v>#REF!</v>
      </c>
      <c r="R1078" s="92" t="e">
        <f>VLOOKUP(L1078,#REF!,4,0)</f>
        <v>#REF!</v>
      </c>
      <c r="S1078" s="93" t="e">
        <f t="shared" si="99"/>
        <v>#REF!</v>
      </c>
      <c r="T1078" s="93" t="e">
        <f t="shared" si="100"/>
        <v>#REF!</v>
      </c>
      <c r="U1078" s="93" t="e">
        <f t="shared" si="101"/>
        <v>#REF!</v>
      </c>
      <c r="V1078" s="93" t="e">
        <f t="shared" si="102"/>
        <v>#REF!</v>
      </c>
      <c r="W1078" s="105"/>
      <c r="X1078" s="243"/>
      <c r="Y1078" s="105"/>
      <c r="Z1078" s="243"/>
      <c r="AA1078" s="105"/>
      <c r="AB1078" s="105"/>
      <c r="AC1078" s="243"/>
      <c r="AD1078" s="105"/>
      <c r="AE1078" s="105"/>
      <c r="AF1078" s="106"/>
      <c r="AG1078" s="107"/>
    </row>
    <row r="1079" spans="1:33" s="40" customFormat="1" ht="17.25" customHeight="1">
      <c r="A1079" s="31"/>
      <c r="B1079" s="100"/>
      <c r="C1079" s="152"/>
      <c r="D1079" s="106"/>
      <c r="E1079" s="235"/>
      <c r="F1079" s="152"/>
      <c r="G1079" s="152"/>
      <c r="H1079" s="152"/>
      <c r="I1079" s="152"/>
      <c r="J1079" s="152"/>
      <c r="K1079" s="31"/>
      <c r="L1079" s="106"/>
      <c r="M1079" s="270"/>
      <c r="N1079" s="91" t="e">
        <f>M1079*VLOOKUP($L1079,#REF!,6,0)</f>
        <v>#REF!</v>
      </c>
      <c r="O1079" s="90" t="e">
        <f t="shared" si="97"/>
        <v>#REF!</v>
      </c>
      <c r="P1079" s="92" t="e">
        <f>VLOOKUP(L1079,#REF!,3,0)</f>
        <v>#REF!</v>
      </c>
      <c r="Q1079" s="93" t="e">
        <f t="shared" si="98"/>
        <v>#REF!</v>
      </c>
      <c r="R1079" s="92" t="e">
        <f>VLOOKUP(L1079,#REF!,4,0)</f>
        <v>#REF!</v>
      </c>
      <c r="S1079" s="93" t="e">
        <f t="shared" si="99"/>
        <v>#REF!</v>
      </c>
      <c r="T1079" s="93" t="e">
        <f t="shared" si="100"/>
        <v>#REF!</v>
      </c>
      <c r="U1079" s="93" t="e">
        <f t="shared" si="101"/>
        <v>#REF!</v>
      </c>
      <c r="V1079" s="93" t="e">
        <f t="shared" si="102"/>
        <v>#REF!</v>
      </c>
      <c r="W1079" s="105"/>
      <c r="X1079" s="243"/>
      <c r="Y1079" s="105"/>
      <c r="Z1079" s="243"/>
      <c r="AA1079" s="105"/>
      <c r="AB1079" s="105"/>
      <c r="AC1079" s="243"/>
      <c r="AD1079" s="105"/>
      <c r="AE1079" s="105"/>
      <c r="AF1079" s="106"/>
      <c r="AG1079" s="107"/>
    </row>
    <row r="1080" spans="1:33" s="40" customFormat="1" ht="17.25" customHeight="1">
      <c r="A1080" s="31"/>
      <c r="B1080" s="100"/>
      <c r="C1080" s="152"/>
      <c r="D1080" s="106"/>
      <c r="E1080" s="235"/>
      <c r="F1080" s="152"/>
      <c r="G1080" s="152"/>
      <c r="H1080" s="152"/>
      <c r="I1080" s="152"/>
      <c r="J1080" s="152"/>
      <c r="K1080" s="31"/>
      <c r="L1080" s="106"/>
      <c r="M1080" s="270"/>
      <c r="N1080" s="91" t="e">
        <f>M1080*VLOOKUP($L1080,#REF!,6,0)</f>
        <v>#REF!</v>
      </c>
      <c r="O1080" s="90" t="e">
        <f t="shared" si="97"/>
        <v>#REF!</v>
      </c>
      <c r="P1080" s="92" t="e">
        <f>VLOOKUP(L1080,#REF!,3,0)</f>
        <v>#REF!</v>
      </c>
      <c r="Q1080" s="93" t="e">
        <f t="shared" si="98"/>
        <v>#REF!</v>
      </c>
      <c r="R1080" s="92" t="e">
        <f>VLOOKUP(L1080,#REF!,4,0)</f>
        <v>#REF!</v>
      </c>
      <c r="S1080" s="93" t="e">
        <f t="shared" si="99"/>
        <v>#REF!</v>
      </c>
      <c r="T1080" s="93" t="e">
        <f t="shared" si="100"/>
        <v>#REF!</v>
      </c>
      <c r="U1080" s="93" t="e">
        <f t="shared" si="101"/>
        <v>#REF!</v>
      </c>
      <c r="V1080" s="93" t="e">
        <f t="shared" si="102"/>
        <v>#REF!</v>
      </c>
      <c r="W1080" s="105"/>
      <c r="X1080" s="243"/>
      <c r="Y1080" s="105"/>
      <c r="Z1080" s="243"/>
      <c r="AA1080" s="105"/>
      <c r="AB1080" s="105"/>
      <c r="AC1080" s="243"/>
      <c r="AD1080" s="105"/>
      <c r="AE1080" s="105"/>
      <c r="AF1080" s="106"/>
      <c r="AG1080" s="107"/>
    </row>
    <row r="1081" spans="1:33" s="40" customFormat="1" ht="17.25" customHeight="1">
      <c r="A1081" s="31"/>
      <c r="B1081" s="100"/>
      <c r="C1081" s="152"/>
      <c r="D1081" s="106"/>
      <c r="E1081" s="235"/>
      <c r="F1081" s="152"/>
      <c r="G1081" s="152"/>
      <c r="H1081" s="152"/>
      <c r="I1081" s="152"/>
      <c r="J1081" s="152"/>
      <c r="K1081" s="31"/>
      <c r="L1081" s="106"/>
      <c r="M1081" s="270"/>
      <c r="N1081" s="91" t="e">
        <f>M1081*VLOOKUP($L1081,#REF!,6,0)</f>
        <v>#REF!</v>
      </c>
      <c r="O1081" s="90" t="e">
        <f t="shared" si="97"/>
        <v>#REF!</v>
      </c>
      <c r="P1081" s="92" t="e">
        <f>VLOOKUP(L1081,#REF!,3,0)</f>
        <v>#REF!</v>
      </c>
      <c r="Q1081" s="93" t="e">
        <f t="shared" si="98"/>
        <v>#REF!</v>
      </c>
      <c r="R1081" s="92" t="e">
        <f>VLOOKUP(L1081,#REF!,4,0)</f>
        <v>#REF!</v>
      </c>
      <c r="S1081" s="93" t="e">
        <f t="shared" si="99"/>
        <v>#REF!</v>
      </c>
      <c r="T1081" s="93" t="e">
        <f t="shared" si="100"/>
        <v>#REF!</v>
      </c>
      <c r="U1081" s="93" t="e">
        <f t="shared" si="101"/>
        <v>#REF!</v>
      </c>
      <c r="V1081" s="93" t="e">
        <f t="shared" si="102"/>
        <v>#REF!</v>
      </c>
      <c r="W1081" s="105"/>
      <c r="X1081" s="243"/>
      <c r="Y1081" s="105"/>
      <c r="Z1081" s="243"/>
      <c r="AA1081" s="105"/>
      <c r="AB1081" s="105"/>
      <c r="AC1081" s="243"/>
      <c r="AD1081" s="105"/>
      <c r="AE1081" s="105"/>
      <c r="AF1081" s="106"/>
      <c r="AG1081" s="107"/>
    </row>
    <row r="1082" spans="1:33" s="40" customFormat="1" ht="17.25" customHeight="1">
      <c r="A1082" s="31"/>
      <c r="B1082" s="100"/>
      <c r="C1082" s="152"/>
      <c r="D1082" s="106"/>
      <c r="E1082" s="235"/>
      <c r="F1082" s="152"/>
      <c r="G1082" s="152"/>
      <c r="H1082" s="152"/>
      <c r="I1082" s="152"/>
      <c r="J1082" s="152"/>
      <c r="K1082" s="31"/>
      <c r="L1082" s="106"/>
      <c r="M1082" s="270"/>
      <c r="N1082" s="91" t="e">
        <f>M1082*VLOOKUP($L1082,#REF!,6,0)</f>
        <v>#REF!</v>
      </c>
      <c r="O1082" s="90" t="e">
        <f t="shared" si="97"/>
        <v>#REF!</v>
      </c>
      <c r="P1082" s="92" t="e">
        <f>VLOOKUP(L1082,#REF!,3,0)</f>
        <v>#REF!</v>
      </c>
      <c r="Q1082" s="93" t="e">
        <f t="shared" si="98"/>
        <v>#REF!</v>
      </c>
      <c r="R1082" s="92" t="e">
        <f>VLOOKUP(L1082,#REF!,4,0)</f>
        <v>#REF!</v>
      </c>
      <c r="S1082" s="93" t="e">
        <f t="shared" si="99"/>
        <v>#REF!</v>
      </c>
      <c r="T1082" s="93" t="e">
        <f t="shared" si="100"/>
        <v>#REF!</v>
      </c>
      <c r="U1082" s="93" t="e">
        <f t="shared" si="101"/>
        <v>#REF!</v>
      </c>
      <c r="V1082" s="93" t="e">
        <f t="shared" si="102"/>
        <v>#REF!</v>
      </c>
      <c r="W1082" s="105"/>
      <c r="X1082" s="243"/>
      <c r="Y1082" s="105"/>
      <c r="Z1082" s="243"/>
      <c r="AA1082" s="105"/>
      <c r="AB1082" s="105"/>
      <c r="AC1082" s="243"/>
      <c r="AD1082" s="105"/>
      <c r="AE1082" s="105"/>
      <c r="AF1082" s="106"/>
      <c r="AG1082" s="107"/>
    </row>
    <row r="1083" spans="1:33" s="40" customFormat="1" ht="17.25" customHeight="1">
      <c r="A1083" s="31"/>
      <c r="B1083" s="100"/>
      <c r="C1083" s="152"/>
      <c r="D1083" s="106"/>
      <c r="E1083" s="235"/>
      <c r="F1083" s="152"/>
      <c r="G1083" s="152"/>
      <c r="H1083" s="152"/>
      <c r="I1083" s="152"/>
      <c r="J1083" s="152"/>
      <c r="K1083" s="31"/>
      <c r="L1083" s="106"/>
      <c r="M1083" s="270"/>
      <c r="N1083" s="91" t="e">
        <f>M1083*VLOOKUP($L1083,#REF!,6,0)</f>
        <v>#REF!</v>
      </c>
      <c r="O1083" s="90" t="e">
        <f t="shared" si="97"/>
        <v>#REF!</v>
      </c>
      <c r="P1083" s="92" t="e">
        <f>VLOOKUP(L1083,#REF!,3,0)</f>
        <v>#REF!</v>
      </c>
      <c r="Q1083" s="93" t="e">
        <f t="shared" si="98"/>
        <v>#REF!</v>
      </c>
      <c r="R1083" s="92" t="e">
        <f>VLOOKUP(L1083,#REF!,4,0)</f>
        <v>#REF!</v>
      </c>
      <c r="S1083" s="93" t="e">
        <f t="shared" si="99"/>
        <v>#REF!</v>
      </c>
      <c r="T1083" s="93" t="e">
        <f t="shared" si="100"/>
        <v>#REF!</v>
      </c>
      <c r="U1083" s="93" t="e">
        <f t="shared" si="101"/>
        <v>#REF!</v>
      </c>
      <c r="V1083" s="93" t="e">
        <f t="shared" si="102"/>
        <v>#REF!</v>
      </c>
      <c r="W1083" s="105"/>
      <c r="X1083" s="243"/>
      <c r="Y1083" s="105"/>
      <c r="Z1083" s="243"/>
      <c r="AA1083" s="105"/>
      <c r="AB1083" s="105"/>
      <c r="AC1083" s="243"/>
      <c r="AD1083" s="105"/>
      <c r="AE1083" s="105"/>
      <c r="AF1083" s="106"/>
      <c r="AG1083" s="107"/>
    </row>
    <row r="1084" spans="1:33" s="40" customFormat="1" ht="17.25" customHeight="1">
      <c r="A1084" s="31"/>
      <c r="B1084" s="100"/>
      <c r="C1084" s="152"/>
      <c r="D1084" s="106"/>
      <c r="E1084" s="235"/>
      <c r="F1084" s="152"/>
      <c r="G1084" s="152"/>
      <c r="H1084" s="152"/>
      <c r="I1084" s="152"/>
      <c r="J1084" s="152"/>
      <c r="K1084" s="31"/>
      <c r="L1084" s="106"/>
      <c r="M1084" s="270"/>
      <c r="N1084" s="91" t="e">
        <f>M1084*VLOOKUP($L1084,#REF!,6,0)</f>
        <v>#REF!</v>
      </c>
      <c r="O1084" s="90" t="e">
        <f t="shared" si="97"/>
        <v>#REF!</v>
      </c>
      <c r="P1084" s="92" t="e">
        <f>VLOOKUP(L1084,#REF!,3,0)</f>
        <v>#REF!</v>
      </c>
      <c r="Q1084" s="93" t="e">
        <f t="shared" si="98"/>
        <v>#REF!</v>
      </c>
      <c r="R1084" s="92" t="e">
        <f>VLOOKUP(L1084,#REF!,4,0)</f>
        <v>#REF!</v>
      </c>
      <c r="S1084" s="93" t="e">
        <f t="shared" si="99"/>
        <v>#REF!</v>
      </c>
      <c r="T1084" s="93" t="e">
        <f t="shared" si="100"/>
        <v>#REF!</v>
      </c>
      <c r="U1084" s="93" t="e">
        <f t="shared" si="101"/>
        <v>#REF!</v>
      </c>
      <c r="V1084" s="93" t="e">
        <f t="shared" si="102"/>
        <v>#REF!</v>
      </c>
      <c r="W1084" s="105"/>
      <c r="X1084" s="243"/>
      <c r="Y1084" s="105"/>
      <c r="Z1084" s="243"/>
      <c r="AA1084" s="105"/>
      <c r="AB1084" s="105"/>
      <c r="AC1084" s="243"/>
      <c r="AD1084" s="105"/>
      <c r="AE1084" s="105"/>
      <c r="AF1084" s="106"/>
      <c r="AG1084" s="107"/>
    </row>
    <row r="1085" spans="1:33" s="40" customFormat="1" ht="17.25" customHeight="1">
      <c r="A1085" s="31"/>
      <c r="B1085" s="100"/>
      <c r="C1085" s="152"/>
      <c r="D1085" s="106"/>
      <c r="E1085" s="235"/>
      <c r="F1085" s="152"/>
      <c r="G1085" s="152"/>
      <c r="H1085" s="152"/>
      <c r="I1085" s="152"/>
      <c r="J1085" s="152"/>
      <c r="K1085" s="31"/>
      <c r="L1085" s="106"/>
      <c r="M1085" s="270"/>
      <c r="N1085" s="91" t="e">
        <f>M1085*VLOOKUP($L1085,#REF!,6,0)</f>
        <v>#REF!</v>
      </c>
      <c r="O1085" s="90" t="e">
        <f t="shared" si="97"/>
        <v>#REF!</v>
      </c>
      <c r="P1085" s="92" t="e">
        <f>VLOOKUP(L1085,#REF!,3,0)</f>
        <v>#REF!</v>
      </c>
      <c r="Q1085" s="93" t="e">
        <f t="shared" si="98"/>
        <v>#REF!</v>
      </c>
      <c r="R1085" s="92" t="e">
        <f>VLOOKUP(L1085,#REF!,4,0)</f>
        <v>#REF!</v>
      </c>
      <c r="S1085" s="93" t="e">
        <f t="shared" si="99"/>
        <v>#REF!</v>
      </c>
      <c r="T1085" s="93" t="e">
        <f t="shared" si="100"/>
        <v>#REF!</v>
      </c>
      <c r="U1085" s="93" t="e">
        <f t="shared" si="101"/>
        <v>#REF!</v>
      </c>
      <c r="V1085" s="93" t="e">
        <f t="shared" si="102"/>
        <v>#REF!</v>
      </c>
      <c r="W1085" s="105"/>
      <c r="X1085" s="243"/>
      <c r="Y1085" s="105"/>
      <c r="Z1085" s="243"/>
      <c r="AA1085" s="105"/>
      <c r="AB1085" s="105"/>
      <c r="AC1085" s="243"/>
      <c r="AD1085" s="105"/>
      <c r="AE1085" s="105"/>
      <c r="AF1085" s="106"/>
      <c r="AG1085" s="107"/>
    </row>
    <row r="1086" spans="1:33" s="40" customFormat="1" ht="17.25" customHeight="1">
      <c r="A1086" s="31"/>
      <c r="B1086" s="100"/>
      <c r="C1086" s="152"/>
      <c r="D1086" s="106"/>
      <c r="E1086" s="235"/>
      <c r="F1086" s="152"/>
      <c r="G1086" s="152"/>
      <c r="H1086" s="152"/>
      <c r="I1086" s="152"/>
      <c r="J1086" s="152"/>
      <c r="K1086" s="31"/>
      <c r="L1086" s="106"/>
      <c r="M1086" s="270"/>
      <c r="N1086" s="91" t="e">
        <f>M1086*VLOOKUP($L1086,#REF!,6,0)</f>
        <v>#REF!</v>
      </c>
      <c r="O1086" s="90" t="e">
        <f t="shared" si="97"/>
        <v>#REF!</v>
      </c>
      <c r="P1086" s="92" t="e">
        <f>VLOOKUP(L1086,#REF!,3,0)</f>
        <v>#REF!</v>
      </c>
      <c r="Q1086" s="93" t="e">
        <f t="shared" si="98"/>
        <v>#REF!</v>
      </c>
      <c r="R1086" s="92" t="e">
        <f>VLOOKUP(L1086,#REF!,4,0)</f>
        <v>#REF!</v>
      </c>
      <c r="S1086" s="93" t="e">
        <f t="shared" si="99"/>
        <v>#REF!</v>
      </c>
      <c r="T1086" s="93" t="e">
        <f t="shared" si="100"/>
        <v>#REF!</v>
      </c>
      <c r="U1086" s="93" t="e">
        <f t="shared" si="101"/>
        <v>#REF!</v>
      </c>
      <c r="V1086" s="93" t="e">
        <f t="shared" si="102"/>
        <v>#REF!</v>
      </c>
      <c r="W1086" s="105"/>
      <c r="X1086" s="243"/>
      <c r="Y1086" s="105"/>
      <c r="Z1086" s="243"/>
      <c r="AA1086" s="105"/>
      <c r="AB1086" s="105"/>
      <c r="AC1086" s="243"/>
      <c r="AD1086" s="105"/>
      <c r="AE1086" s="105"/>
      <c r="AF1086" s="106"/>
      <c r="AG1086" s="107"/>
    </row>
    <row r="1087" spans="1:33" s="40" customFormat="1" ht="17.25" customHeight="1">
      <c r="A1087" s="31"/>
      <c r="B1087" s="100"/>
      <c r="C1087" s="152"/>
      <c r="D1087" s="106"/>
      <c r="E1087" s="235"/>
      <c r="F1087" s="152"/>
      <c r="G1087" s="152"/>
      <c r="H1087" s="152"/>
      <c r="I1087" s="152"/>
      <c r="J1087" s="152"/>
      <c r="K1087" s="31"/>
      <c r="L1087" s="106"/>
      <c r="M1087" s="270"/>
      <c r="N1087" s="91" t="e">
        <f>M1087*VLOOKUP($L1087,#REF!,6,0)</f>
        <v>#REF!</v>
      </c>
      <c r="O1087" s="90" t="e">
        <f t="shared" si="97"/>
        <v>#REF!</v>
      </c>
      <c r="P1087" s="92" t="e">
        <f>VLOOKUP(L1087,#REF!,3,0)</f>
        <v>#REF!</v>
      </c>
      <c r="Q1087" s="93" t="e">
        <f t="shared" si="98"/>
        <v>#REF!</v>
      </c>
      <c r="R1087" s="92" t="e">
        <f>VLOOKUP(L1087,#REF!,4,0)</f>
        <v>#REF!</v>
      </c>
      <c r="S1087" s="93" t="e">
        <f t="shared" si="99"/>
        <v>#REF!</v>
      </c>
      <c r="T1087" s="93" t="e">
        <f t="shared" si="100"/>
        <v>#REF!</v>
      </c>
      <c r="U1087" s="93" t="e">
        <f t="shared" si="101"/>
        <v>#REF!</v>
      </c>
      <c r="V1087" s="93" t="e">
        <f t="shared" si="102"/>
        <v>#REF!</v>
      </c>
      <c r="W1087" s="105"/>
      <c r="X1087" s="243"/>
      <c r="Y1087" s="105"/>
      <c r="Z1087" s="243"/>
      <c r="AA1087" s="105"/>
      <c r="AB1087" s="105"/>
      <c r="AC1087" s="243"/>
      <c r="AD1087" s="105"/>
      <c r="AE1087" s="105"/>
      <c r="AF1087" s="106"/>
      <c r="AG1087" s="107"/>
    </row>
    <row r="1088" spans="1:33" s="40" customFormat="1" ht="17.25" customHeight="1">
      <c r="A1088" s="31"/>
      <c r="B1088" s="100"/>
      <c r="C1088" s="152"/>
      <c r="D1088" s="106"/>
      <c r="E1088" s="235"/>
      <c r="F1088" s="152"/>
      <c r="G1088" s="152"/>
      <c r="H1088" s="152"/>
      <c r="I1088" s="152"/>
      <c r="J1088" s="152"/>
      <c r="K1088" s="31"/>
      <c r="L1088" s="106"/>
      <c r="M1088" s="270"/>
      <c r="N1088" s="91" t="e">
        <f>M1088*VLOOKUP($L1088,#REF!,6,0)</f>
        <v>#REF!</v>
      </c>
      <c r="O1088" s="90" t="e">
        <f t="shared" si="97"/>
        <v>#REF!</v>
      </c>
      <c r="P1088" s="92" t="e">
        <f>VLOOKUP(L1088,#REF!,3,0)</f>
        <v>#REF!</v>
      </c>
      <c r="Q1088" s="93" t="e">
        <f t="shared" si="98"/>
        <v>#REF!</v>
      </c>
      <c r="R1088" s="92" t="e">
        <f>VLOOKUP(L1088,#REF!,4,0)</f>
        <v>#REF!</v>
      </c>
      <c r="S1088" s="93" t="e">
        <f t="shared" si="99"/>
        <v>#REF!</v>
      </c>
      <c r="T1088" s="93" t="e">
        <f t="shared" si="100"/>
        <v>#REF!</v>
      </c>
      <c r="U1088" s="93" t="e">
        <f t="shared" si="101"/>
        <v>#REF!</v>
      </c>
      <c r="V1088" s="93" t="e">
        <f t="shared" si="102"/>
        <v>#REF!</v>
      </c>
      <c r="W1088" s="105"/>
      <c r="X1088" s="243"/>
      <c r="Y1088" s="105"/>
      <c r="Z1088" s="243"/>
      <c r="AA1088" s="105"/>
      <c r="AB1088" s="105"/>
      <c r="AC1088" s="243"/>
      <c r="AD1088" s="105"/>
      <c r="AE1088" s="105"/>
      <c r="AF1088" s="106"/>
      <c r="AG1088" s="107"/>
    </row>
    <row r="1089" spans="1:33" s="40" customFormat="1" ht="17.25" customHeight="1">
      <c r="A1089" s="31"/>
      <c r="B1089" s="100"/>
      <c r="C1089" s="152"/>
      <c r="D1089" s="106"/>
      <c r="E1089" s="235"/>
      <c r="F1089" s="152"/>
      <c r="G1089" s="152"/>
      <c r="H1089" s="152"/>
      <c r="I1089" s="152"/>
      <c r="J1089" s="152"/>
      <c r="K1089" s="31"/>
      <c r="L1089" s="106"/>
      <c r="M1089" s="270"/>
      <c r="N1089" s="91" t="e">
        <f>M1089*VLOOKUP($L1089,#REF!,6,0)</f>
        <v>#REF!</v>
      </c>
      <c r="O1089" s="90" t="e">
        <f t="shared" si="97"/>
        <v>#REF!</v>
      </c>
      <c r="P1089" s="92" t="e">
        <f>VLOOKUP(L1089,#REF!,3,0)</f>
        <v>#REF!</v>
      </c>
      <c r="Q1089" s="93" t="e">
        <f t="shared" si="98"/>
        <v>#REF!</v>
      </c>
      <c r="R1089" s="92" t="e">
        <f>VLOOKUP(L1089,#REF!,4,0)</f>
        <v>#REF!</v>
      </c>
      <c r="S1089" s="93" t="e">
        <f t="shared" si="99"/>
        <v>#REF!</v>
      </c>
      <c r="T1089" s="93" t="e">
        <f t="shared" si="100"/>
        <v>#REF!</v>
      </c>
      <c r="U1089" s="93" t="e">
        <f t="shared" si="101"/>
        <v>#REF!</v>
      </c>
      <c r="V1089" s="93" t="e">
        <f t="shared" si="102"/>
        <v>#REF!</v>
      </c>
      <c r="W1089" s="105"/>
      <c r="X1089" s="243"/>
      <c r="Y1089" s="105"/>
      <c r="Z1089" s="243"/>
      <c r="AA1089" s="105"/>
      <c r="AB1089" s="105"/>
      <c r="AC1089" s="243"/>
      <c r="AD1089" s="105"/>
      <c r="AE1089" s="105"/>
      <c r="AF1089" s="106"/>
      <c r="AG1089" s="107"/>
    </row>
    <row r="1090" spans="1:33" s="40" customFormat="1" ht="17.25" customHeight="1">
      <c r="A1090" s="31"/>
      <c r="B1090" s="100"/>
      <c r="C1090" s="152"/>
      <c r="D1090" s="106"/>
      <c r="E1090" s="235"/>
      <c r="F1090" s="152"/>
      <c r="G1090" s="152"/>
      <c r="H1090" s="152"/>
      <c r="I1090" s="152"/>
      <c r="J1090" s="152"/>
      <c r="K1090" s="31"/>
      <c r="L1090" s="106"/>
      <c r="M1090" s="270"/>
      <c r="N1090" s="91" t="e">
        <f>M1090*VLOOKUP($L1090,#REF!,6,0)</f>
        <v>#REF!</v>
      </c>
      <c r="O1090" s="90" t="e">
        <f t="shared" si="97"/>
        <v>#REF!</v>
      </c>
      <c r="P1090" s="92" t="e">
        <f>VLOOKUP(L1090,#REF!,3,0)</f>
        <v>#REF!</v>
      </c>
      <c r="Q1090" s="93" t="e">
        <f t="shared" si="98"/>
        <v>#REF!</v>
      </c>
      <c r="R1090" s="92" t="e">
        <f>VLOOKUP(L1090,#REF!,4,0)</f>
        <v>#REF!</v>
      </c>
      <c r="S1090" s="93" t="e">
        <f t="shared" si="99"/>
        <v>#REF!</v>
      </c>
      <c r="T1090" s="93" t="e">
        <f t="shared" si="100"/>
        <v>#REF!</v>
      </c>
      <c r="U1090" s="93" t="e">
        <f t="shared" si="101"/>
        <v>#REF!</v>
      </c>
      <c r="V1090" s="93" t="e">
        <f t="shared" si="102"/>
        <v>#REF!</v>
      </c>
      <c r="W1090" s="105"/>
      <c r="X1090" s="243"/>
      <c r="Y1090" s="105"/>
      <c r="Z1090" s="243"/>
      <c r="AA1090" s="105"/>
      <c r="AB1090" s="105"/>
      <c r="AC1090" s="243"/>
      <c r="AD1090" s="105"/>
      <c r="AE1090" s="105"/>
      <c r="AF1090" s="106"/>
      <c r="AG1090" s="107"/>
    </row>
    <row r="1091" spans="1:33" s="40" customFormat="1" ht="17.25" customHeight="1">
      <c r="A1091" s="31"/>
      <c r="B1091" s="100" t="s">
        <v>147</v>
      </c>
      <c r="C1091" s="152"/>
      <c r="D1091" s="106"/>
      <c r="E1091" s="235"/>
      <c r="F1091" s="152"/>
      <c r="G1091" s="152"/>
      <c r="H1091" s="152"/>
      <c r="I1091" s="152"/>
      <c r="J1091" s="152"/>
      <c r="K1091" s="31"/>
      <c r="L1091" s="106"/>
      <c r="M1091" s="270"/>
      <c r="N1091" s="91" t="e">
        <f>M1091*VLOOKUP($L1091,#REF!,6,0)</f>
        <v>#REF!</v>
      </c>
      <c r="O1091" s="90" t="e">
        <f t="shared" si="97"/>
        <v>#REF!</v>
      </c>
      <c r="P1091" s="92" t="e">
        <f>VLOOKUP(L1091,#REF!,3,0)</f>
        <v>#REF!</v>
      </c>
      <c r="Q1091" s="93" t="e">
        <f t="shared" si="98"/>
        <v>#REF!</v>
      </c>
      <c r="R1091" s="92" t="e">
        <f>VLOOKUP(L1091,#REF!,4,0)</f>
        <v>#REF!</v>
      </c>
      <c r="S1091" s="93" t="e">
        <f t="shared" si="99"/>
        <v>#REF!</v>
      </c>
      <c r="T1091" s="93" t="e">
        <f t="shared" si="100"/>
        <v>#REF!</v>
      </c>
      <c r="U1091" s="93" t="e">
        <f t="shared" si="101"/>
        <v>#REF!</v>
      </c>
      <c r="V1091" s="93" t="e">
        <f t="shared" si="102"/>
        <v>#REF!</v>
      </c>
      <c r="W1091" s="105"/>
      <c r="X1091" s="243"/>
      <c r="Y1091" s="105"/>
      <c r="Z1091" s="243"/>
      <c r="AA1091" s="105"/>
      <c r="AB1091" s="105"/>
      <c r="AC1091" s="243"/>
      <c r="AD1091" s="105"/>
      <c r="AE1091" s="105"/>
      <c r="AF1091" s="106"/>
      <c r="AG1091" s="107"/>
    </row>
    <row r="1092" spans="1:33" s="40" customFormat="1" ht="17.25" customHeight="1">
      <c r="A1092" s="31"/>
      <c r="B1092" s="100" t="s">
        <v>147</v>
      </c>
      <c r="C1092" s="152"/>
      <c r="D1092" s="106"/>
      <c r="E1092" s="235"/>
      <c r="F1092" s="152"/>
      <c r="G1092" s="152"/>
      <c r="H1092" s="152"/>
      <c r="I1092" s="152"/>
      <c r="J1092" s="152"/>
      <c r="K1092" s="31"/>
      <c r="L1092" s="106"/>
      <c r="M1092" s="270"/>
      <c r="N1092" s="91" t="e">
        <f>M1092*VLOOKUP($L1092,#REF!,6,0)</f>
        <v>#REF!</v>
      </c>
      <c r="O1092" s="90" t="e">
        <f t="shared" si="97"/>
        <v>#REF!</v>
      </c>
      <c r="P1092" s="92" t="e">
        <f>VLOOKUP(L1092,#REF!,3,0)</f>
        <v>#REF!</v>
      </c>
      <c r="Q1092" s="93" t="e">
        <f t="shared" si="98"/>
        <v>#REF!</v>
      </c>
      <c r="R1092" s="92" t="e">
        <f>VLOOKUP(L1092,#REF!,4,0)</f>
        <v>#REF!</v>
      </c>
      <c r="S1092" s="93" t="e">
        <f t="shared" si="99"/>
        <v>#REF!</v>
      </c>
      <c r="T1092" s="93" t="e">
        <f t="shared" si="100"/>
        <v>#REF!</v>
      </c>
      <c r="U1092" s="93" t="e">
        <f t="shared" si="101"/>
        <v>#REF!</v>
      </c>
      <c r="V1092" s="93" t="e">
        <f t="shared" si="102"/>
        <v>#REF!</v>
      </c>
      <c r="W1092" s="105"/>
      <c r="X1092" s="243"/>
      <c r="Y1092" s="105"/>
      <c r="Z1092" s="243"/>
      <c r="AA1092" s="105"/>
      <c r="AB1092" s="105"/>
      <c r="AC1092" s="243"/>
      <c r="AD1092" s="105"/>
      <c r="AE1092" s="105"/>
      <c r="AF1092" s="106"/>
      <c r="AG1092" s="107"/>
    </row>
    <row r="1093" spans="1:33" s="40" customFormat="1" ht="17.25" customHeight="1">
      <c r="A1093" s="31"/>
      <c r="B1093" s="100" t="s">
        <v>147</v>
      </c>
      <c r="C1093" s="152"/>
      <c r="D1093" s="106"/>
      <c r="E1093" s="235"/>
      <c r="F1093" s="152"/>
      <c r="G1093" s="152"/>
      <c r="H1093" s="152"/>
      <c r="I1093" s="152"/>
      <c r="J1093" s="152"/>
      <c r="K1093" s="31"/>
      <c r="L1093" s="106"/>
      <c r="M1093" s="270"/>
      <c r="N1093" s="91" t="e">
        <f>M1093*VLOOKUP($L1093,#REF!,6,0)</f>
        <v>#REF!</v>
      </c>
      <c r="O1093" s="90" t="e">
        <f t="shared" si="97"/>
        <v>#REF!</v>
      </c>
      <c r="P1093" s="92" t="e">
        <f>VLOOKUP(L1093,#REF!,3,0)</f>
        <v>#REF!</v>
      </c>
      <c r="Q1093" s="93" t="e">
        <f t="shared" si="98"/>
        <v>#REF!</v>
      </c>
      <c r="R1093" s="92" t="e">
        <f>VLOOKUP(L1093,#REF!,4,0)</f>
        <v>#REF!</v>
      </c>
      <c r="S1093" s="93" t="e">
        <f t="shared" si="99"/>
        <v>#REF!</v>
      </c>
      <c r="T1093" s="93" t="e">
        <f t="shared" si="100"/>
        <v>#REF!</v>
      </c>
      <c r="U1093" s="93" t="e">
        <f t="shared" si="101"/>
        <v>#REF!</v>
      </c>
      <c r="V1093" s="93" t="e">
        <f t="shared" si="102"/>
        <v>#REF!</v>
      </c>
      <c r="W1093" s="105"/>
      <c r="X1093" s="243"/>
      <c r="Y1093" s="105"/>
      <c r="Z1093" s="243"/>
      <c r="AA1093" s="105"/>
      <c r="AB1093" s="105"/>
      <c r="AC1093" s="243"/>
      <c r="AD1093" s="105"/>
      <c r="AE1093" s="105"/>
      <c r="AF1093" s="106"/>
      <c r="AG1093" s="107"/>
    </row>
    <row r="1094" spans="1:33" s="40" customFormat="1" ht="17.25" customHeight="1">
      <c r="A1094" s="31"/>
      <c r="B1094" s="100" t="s">
        <v>147</v>
      </c>
      <c r="C1094" s="152"/>
      <c r="D1094" s="106"/>
      <c r="E1094" s="235"/>
      <c r="F1094" s="152"/>
      <c r="G1094" s="152"/>
      <c r="H1094" s="152"/>
      <c r="I1094" s="152"/>
      <c r="J1094" s="152"/>
      <c r="K1094" s="31"/>
      <c r="L1094" s="106"/>
      <c r="M1094" s="270"/>
      <c r="N1094" s="91" t="e">
        <f>M1094*VLOOKUP($L1094,#REF!,6,0)</f>
        <v>#REF!</v>
      </c>
      <c r="O1094" s="90" t="e">
        <f t="shared" si="97"/>
        <v>#REF!</v>
      </c>
      <c r="P1094" s="92" t="e">
        <f>VLOOKUP(L1094,#REF!,3,0)</f>
        <v>#REF!</v>
      </c>
      <c r="Q1094" s="93" t="e">
        <f t="shared" si="98"/>
        <v>#REF!</v>
      </c>
      <c r="R1094" s="92" t="e">
        <f>VLOOKUP(L1094,#REF!,4,0)</f>
        <v>#REF!</v>
      </c>
      <c r="S1094" s="93" t="e">
        <f t="shared" si="99"/>
        <v>#REF!</v>
      </c>
      <c r="T1094" s="93" t="e">
        <f t="shared" si="100"/>
        <v>#REF!</v>
      </c>
      <c r="U1094" s="93" t="e">
        <f t="shared" si="101"/>
        <v>#REF!</v>
      </c>
      <c r="V1094" s="93" t="e">
        <f t="shared" si="102"/>
        <v>#REF!</v>
      </c>
      <c r="W1094" s="105"/>
      <c r="X1094" s="243"/>
      <c r="Y1094" s="105"/>
      <c r="Z1094" s="243"/>
      <c r="AA1094" s="105"/>
      <c r="AB1094" s="105"/>
      <c r="AC1094" s="243"/>
      <c r="AD1094" s="105"/>
      <c r="AE1094" s="105"/>
      <c r="AF1094" s="106"/>
      <c r="AG1094" s="107"/>
    </row>
    <row r="1095" spans="1:33" s="40" customFormat="1" ht="17.25" customHeight="1">
      <c r="A1095" s="31"/>
      <c r="B1095" s="100" t="s">
        <v>147</v>
      </c>
      <c r="C1095" s="152"/>
      <c r="D1095" s="106"/>
      <c r="E1095" s="235"/>
      <c r="F1095" s="152"/>
      <c r="G1095" s="152"/>
      <c r="H1095" s="152"/>
      <c r="I1095" s="152"/>
      <c r="J1095" s="152"/>
      <c r="K1095" s="31"/>
      <c r="L1095" s="106"/>
      <c r="M1095" s="270"/>
      <c r="N1095" s="91" t="e">
        <f>M1095*VLOOKUP($L1095,#REF!,6,0)</f>
        <v>#REF!</v>
      </c>
      <c r="O1095" s="90" t="e">
        <f t="shared" ref="O1095:O1145" si="103">M1095+N1095</f>
        <v>#REF!</v>
      </c>
      <c r="P1095" s="92" t="e">
        <f>VLOOKUP(L1095,#REF!,3,0)</f>
        <v>#REF!</v>
      </c>
      <c r="Q1095" s="93" t="e">
        <f t="shared" ref="Q1095:Q1145" si="104">ROUND(P1095*M1095,0)</f>
        <v>#REF!</v>
      </c>
      <c r="R1095" s="92" t="e">
        <f>VLOOKUP(L1095,#REF!,4,0)</f>
        <v>#REF!</v>
      </c>
      <c r="S1095" s="93" t="e">
        <f t="shared" ref="S1095:S1145" si="105">ROUND(R1095*M1095,0)</f>
        <v>#REF!</v>
      </c>
      <c r="T1095" s="93" t="e">
        <f t="shared" ref="T1095:T1145" si="106">ROUND(Q1095*5%,0)</f>
        <v>#REF!</v>
      </c>
      <c r="U1095" s="93" t="e">
        <f t="shared" ref="U1095:U1145" si="107">ROUND(S1095*10%,0)</f>
        <v>#REF!</v>
      </c>
      <c r="V1095" s="93" t="e">
        <f t="shared" ref="V1095:V1145" si="108">O1095-Q1095-S1095+T1095+U1095</f>
        <v>#REF!</v>
      </c>
      <c r="W1095" s="105"/>
      <c r="X1095" s="243"/>
      <c r="Y1095" s="105"/>
      <c r="Z1095" s="243"/>
      <c r="AA1095" s="105"/>
      <c r="AB1095" s="105"/>
      <c r="AC1095" s="243"/>
      <c r="AD1095" s="105"/>
      <c r="AE1095" s="105"/>
      <c r="AF1095" s="106"/>
      <c r="AG1095" s="107"/>
    </row>
    <row r="1096" spans="1:33" s="40" customFormat="1" ht="17.25" customHeight="1">
      <c r="A1096" s="31"/>
      <c r="B1096" s="100" t="s">
        <v>147</v>
      </c>
      <c r="C1096" s="152"/>
      <c r="D1096" s="106"/>
      <c r="E1096" s="235"/>
      <c r="F1096" s="152"/>
      <c r="G1096" s="152"/>
      <c r="H1096" s="152"/>
      <c r="I1096" s="152"/>
      <c r="J1096" s="152"/>
      <c r="K1096" s="31"/>
      <c r="L1096" s="106"/>
      <c r="M1096" s="270"/>
      <c r="N1096" s="91" t="e">
        <f>M1096*VLOOKUP($L1096,#REF!,6,0)</f>
        <v>#REF!</v>
      </c>
      <c r="O1096" s="90" t="e">
        <f t="shared" si="103"/>
        <v>#REF!</v>
      </c>
      <c r="P1096" s="92" t="e">
        <f>VLOOKUP(L1096,#REF!,3,0)</f>
        <v>#REF!</v>
      </c>
      <c r="Q1096" s="93" t="e">
        <f t="shared" si="104"/>
        <v>#REF!</v>
      </c>
      <c r="R1096" s="92" t="e">
        <f>VLOOKUP(L1096,#REF!,4,0)</f>
        <v>#REF!</v>
      </c>
      <c r="S1096" s="93" t="e">
        <f t="shared" si="105"/>
        <v>#REF!</v>
      </c>
      <c r="T1096" s="93" t="e">
        <f t="shared" si="106"/>
        <v>#REF!</v>
      </c>
      <c r="U1096" s="93" t="e">
        <f t="shared" si="107"/>
        <v>#REF!</v>
      </c>
      <c r="V1096" s="93" t="e">
        <f t="shared" si="108"/>
        <v>#REF!</v>
      </c>
      <c r="W1096" s="105"/>
      <c r="X1096" s="243"/>
      <c r="Y1096" s="105"/>
      <c r="Z1096" s="243"/>
      <c r="AA1096" s="105"/>
      <c r="AB1096" s="105"/>
      <c r="AC1096" s="243"/>
      <c r="AD1096" s="105"/>
      <c r="AE1096" s="105"/>
      <c r="AF1096" s="106"/>
      <c r="AG1096" s="107"/>
    </row>
    <row r="1097" spans="1:33" s="40" customFormat="1" ht="17.25" customHeight="1">
      <c r="A1097" s="31"/>
      <c r="B1097" s="100" t="s">
        <v>147</v>
      </c>
      <c r="C1097" s="152"/>
      <c r="D1097" s="106"/>
      <c r="E1097" s="235"/>
      <c r="F1097" s="152"/>
      <c r="G1097" s="152"/>
      <c r="H1097" s="152"/>
      <c r="I1097" s="152"/>
      <c r="J1097" s="152"/>
      <c r="K1097" s="31"/>
      <c r="L1097" s="106"/>
      <c r="M1097" s="270"/>
      <c r="N1097" s="91" t="e">
        <f>M1097*VLOOKUP($L1097,#REF!,6,0)</f>
        <v>#REF!</v>
      </c>
      <c r="O1097" s="90" t="e">
        <f t="shared" si="103"/>
        <v>#REF!</v>
      </c>
      <c r="P1097" s="92" t="e">
        <f>VLOOKUP(L1097,#REF!,3,0)</f>
        <v>#REF!</v>
      </c>
      <c r="Q1097" s="93" t="e">
        <f t="shared" si="104"/>
        <v>#REF!</v>
      </c>
      <c r="R1097" s="92" t="e">
        <f>VLOOKUP(L1097,#REF!,4,0)</f>
        <v>#REF!</v>
      </c>
      <c r="S1097" s="93" t="e">
        <f t="shared" si="105"/>
        <v>#REF!</v>
      </c>
      <c r="T1097" s="93" t="e">
        <f t="shared" si="106"/>
        <v>#REF!</v>
      </c>
      <c r="U1097" s="93" t="e">
        <f t="shared" si="107"/>
        <v>#REF!</v>
      </c>
      <c r="V1097" s="93" t="e">
        <f t="shared" si="108"/>
        <v>#REF!</v>
      </c>
      <c r="W1097" s="105"/>
      <c r="X1097" s="243"/>
      <c r="Y1097" s="105"/>
      <c r="Z1097" s="243"/>
      <c r="AA1097" s="105"/>
      <c r="AB1097" s="105"/>
      <c r="AC1097" s="243"/>
      <c r="AD1097" s="105"/>
      <c r="AE1097" s="105"/>
      <c r="AF1097" s="106"/>
      <c r="AG1097" s="107"/>
    </row>
    <row r="1098" spans="1:33" s="40" customFormat="1" ht="17.25" customHeight="1">
      <c r="A1098" s="31"/>
      <c r="B1098" s="100" t="s">
        <v>147</v>
      </c>
      <c r="C1098" s="152"/>
      <c r="D1098" s="106"/>
      <c r="E1098" s="235"/>
      <c r="F1098" s="152"/>
      <c r="G1098" s="152"/>
      <c r="H1098" s="152"/>
      <c r="I1098" s="152"/>
      <c r="J1098" s="152"/>
      <c r="K1098" s="31"/>
      <c r="L1098" s="106"/>
      <c r="M1098" s="270"/>
      <c r="N1098" s="91" t="e">
        <f>M1098*VLOOKUP($L1098,#REF!,6,0)</f>
        <v>#REF!</v>
      </c>
      <c r="O1098" s="90" t="e">
        <f t="shared" si="103"/>
        <v>#REF!</v>
      </c>
      <c r="P1098" s="92" t="e">
        <f>VLOOKUP(L1098,#REF!,3,0)</f>
        <v>#REF!</v>
      </c>
      <c r="Q1098" s="93" t="e">
        <f t="shared" si="104"/>
        <v>#REF!</v>
      </c>
      <c r="R1098" s="92" t="e">
        <f>VLOOKUP(L1098,#REF!,4,0)</f>
        <v>#REF!</v>
      </c>
      <c r="S1098" s="93" t="e">
        <f t="shared" si="105"/>
        <v>#REF!</v>
      </c>
      <c r="T1098" s="93" t="e">
        <f t="shared" si="106"/>
        <v>#REF!</v>
      </c>
      <c r="U1098" s="93" t="e">
        <f t="shared" si="107"/>
        <v>#REF!</v>
      </c>
      <c r="V1098" s="93" t="e">
        <f t="shared" si="108"/>
        <v>#REF!</v>
      </c>
      <c r="W1098" s="105"/>
      <c r="X1098" s="243"/>
      <c r="Y1098" s="105"/>
      <c r="Z1098" s="243"/>
      <c r="AA1098" s="105"/>
      <c r="AB1098" s="105"/>
      <c r="AC1098" s="243"/>
      <c r="AD1098" s="105"/>
      <c r="AE1098" s="105"/>
      <c r="AF1098" s="106"/>
      <c r="AG1098" s="107"/>
    </row>
    <row r="1099" spans="1:33" s="40" customFormat="1" ht="17.25" customHeight="1">
      <c r="A1099" s="31"/>
      <c r="B1099" s="100" t="s">
        <v>147</v>
      </c>
      <c r="C1099" s="152"/>
      <c r="D1099" s="106"/>
      <c r="E1099" s="235"/>
      <c r="F1099" s="152"/>
      <c r="G1099" s="152"/>
      <c r="H1099" s="152"/>
      <c r="I1099" s="152"/>
      <c r="J1099" s="152"/>
      <c r="K1099" s="31"/>
      <c r="L1099" s="106"/>
      <c r="M1099" s="270"/>
      <c r="N1099" s="91" t="e">
        <f>M1099*VLOOKUP($L1099,#REF!,6,0)</f>
        <v>#REF!</v>
      </c>
      <c r="O1099" s="90" t="e">
        <f t="shared" si="103"/>
        <v>#REF!</v>
      </c>
      <c r="P1099" s="92" t="e">
        <f>VLOOKUP(L1099,#REF!,3,0)</f>
        <v>#REF!</v>
      </c>
      <c r="Q1099" s="93" t="e">
        <f t="shared" si="104"/>
        <v>#REF!</v>
      </c>
      <c r="R1099" s="92" t="e">
        <f>VLOOKUP(L1099,#REF!,4,0)</f>
        <v>#REF!</v>
      </c>
      <c r="S1099" s="93" t="e">
        <f t="shared" si="105"/>
        <v>#REF!</v>
      </c>
      <c r="T1099" s="93" t="e">
        <f t="shared" si="106"/>
        <v>#REF!</v>
      </c>
      <c r="U1099" s="93" t="e">
        <f t="shared" si="107"/>
        <v>#REF!</v>
      </c>
      <c r="V1099" s="93" t="e">
        <f t="shared" si="108"/>
        <v>#REF!</v>
      </c>
      <c r="W1099" s="105"/>
      <c r="X1099" s="243"/>
      <c r="Y1099" s="105"/>
      <c r="Z1099" s="243"/>
      <c r="AA1099" s="105"/>
      <c r="AB1099" s="105"/>
      <c r="AC1099" s="243"/>
      <c r="AD1099" s="105"/>
      <c r="AE1099" s="105"/>
      <c r="AF1099" s="106"/>
      <c r="AG1099" s="107"/>
    </row>
    <row r="1100" spans="1:33" s="40" customFormat="1" ht="17.25" customHeight="1">
      <c r="A1100" s="31"/>
      <c r="B1100" s="100" t="s">
        <v>147</v>
      </c>
      <c r="C1100" s="152"/>
      <c r="D1100" s="106"/>
      <c r="E1100" s="235"/>
      <c r="F1100" s="152"/>
      <c r="G1100" s="152"/>
      <c r="H1100" s="152"/>
      <c r="I1100" s="152"/>
      <c r="J1100" s="152"/>
      <c r="K1100" s="31"/>
      <c r="L1100" s="106"/>
      <c r="M1100" s="270"/>
      <c r="N1100" s="91" t="e">
        <f>M1100*VLOOKUP($L1100,#REF!,6,0)</f>
        <v>#REF!</v>
      </c>
      <c r="O1100" s="90" t="e">
        <f t="shared" si="103"/>
        <v>#REF!</v>
      </c>
      <c r="P1100" s="92" t="e">
        <f>VLOOKUP(L1100,#REF!,3,0)</f>
        <v>#REF!</v>
      </c>
      <c r="Q1100" s="93" t="e">
        <f t="shared" si="104"/>
        <v>#REF!</v>
      </c>
      <c r="R1100" s="92" t="e">
        <f>VLOOKUP(L1100,#REF!,4,0)</f>
        <v>#REF!</v>
      </c>
      <c r="S1100" s="93" t="e">
        <f t="shared" si="105"/>
        <v>#REF!</v>
      </c>
      <c r="T1100" s="93" t="e">
        <f t="shared" si="106"/>
        <v>#REF!</v>
      </c>
      <c r="U1100" s="93" t="e">
        <f t="shared" si="107"/>
        <v>#REF!</v>
      </c>
      <c r="V1100" s="93" t="e">
        <f t="shared" si="108"/>
        <v>#REF!</v>
      </c>
      <c r="W1100" s="105"/>
      <c r="X1100" s="243"/>
      <c r="Y1100" s="105"/>
      <c r="Z1100" s="243"/>
      <c r="AA1100" s="105"/>
      <c r="AB1100" s="105"/>
      <c r="AC1100" s="243"/>
      <c r="AD1100" s="105"/>
      <c r="AE1100" s="105"/>
      <c r="AF1100" s="106"/>
      <c r="AG1100" s="107"/>
    </row>
    <row r="1101" spans="1:33" s="40" customFormat="1" ht="17.25" customHeight="1">
      <c r="A1101" s="31"/>
      <c r="B1101" s="100" t="s">
        <v>147</v>
      </c>
      <c r="C1101" s="152"/>
      <c r="D1101" s="106"/>
      <c r="E1101" s="235"/>
      <c r="F1101" s="152"/>
      <c r="G1101" s="152"/>
      <c r="H1101" s="152"/>
      <c r="I1101" s="152"/>
      <c r="J1101" s="152"/>
      <c r="K1101" s="31"/>
      <c r="L1101" s="106"/>
      <c r="M1101" s="270"/>
      <c r="N1101" s="91" t="e">
        <f>M1101*VLOOKUP($L1101,#REF!,6,0)</f>
        <v>#REF!</v>
      </c>
      <c r="O1101" s="90" t="e">
        <f t="shared" si="103"/>
        <v>#REF!</v>
      </c>
      <c r="P1101" s="92" t="e">
        <f>VLOOKUP(L1101,#REF!,3,0)</f>
        <v>#REF!</v>
      </c>
      <c r="Q1101" s="93" t="e">
        <f t="shared" si="104"/>
        <v>#REF!</v>
      </c>
      <c r="R1101" s="92" t="e">
        <f>VLOOKUP(L1101,#REF!,4,0)</f>
        <v>#REF!</v>
      </c>
      <c r="S1101" s="93" t="e">
        <f t="shared" si="105"/>
        <v>#REF!</v>
      </c>
      <c r="T1101" s="93" t="e">
        <f t="shared" si="106"/>
        <v>#REF!</v>
      </c>
      <c r="U1101" s="93" t="e">
        <f t="shared" si="107"/>
        <v>#REF!</v>
      </c>
      <c r="V1101" s="93" t="e">
        <f t="shared" si="108"/>
        <v>#REF!</v>
      </c>
      <c r="W1101" s="105"/>
      <c r="X1101" s="243"/>
      <c r="Y1101" s="105"/>
      <c r="Z1101" s="243"/>
      <c r="AA1101" s="105"/>
      <c r="AB1101" s="105"/>
      <c r="AC1101" s="243"/>
      <c r="AD1101" s="105"/>
      <c r="AE1101" s="105"/>
      <c r="AF1101" s="106"/>
      <c r="AG1101" s="107"/>
    </row>
    <row r="1102" spans="1:33" s="40" customFormat="1" ht="17.25" customHeight="1">
      <c r="A1102" s="31"/>
      <c r="B1102" s="100" t="s">
        <v>147</v>
      </c>
      <c r="C1102" s="152"/>
      <c r="D1102" s="106"/>
      <c r="E1102" s="235"/>
      <c r="F1102" s="152"/>
      <c r="G1102" s="152"/>
      <c r="H1102" s="152"/>
      <c r="I1102" s="152"/>
      <c r="J1102" s="152"/>
      <c r="K1102" s="31"/>
      <c r="L1102" s="106"/>
      <c r="M1102" s="270"/>
      <c r="N1102" s="91" t="e">
        <f>M1102*VLOOKUP($L1102,#REF!,6,0)</f>
        <v>#REF!</v>
      </c>
      <c r="O1102" s="90" t="e">
        <f t="shared" si="103"/>
        <v>#REF!</v>
      </c>
      <c r="P1102" s="92" t="e">
        <f>VLOOKUP(L1102,#REF!,3,0)</f>
        <v>#REF!</v>
      </c>
      <c r="Q1102" s="93" t="e">
        <f t="shared" si="104"/>
        <v>#REF!</v>
      </c>
      <c r="R1102" s="92" t="e">
        <f>VLOOKUP(L1102,#REF!,4,0)</f>
        <v>#REF!</v>
      </c>
      <c r="S1102" s="93" t="e">
        <f t="shared" si="105"/>
        <v>#REF!</v>
      </c>
      <c r="T1102" s="93" t="e">
        <f t="shared" si="106"/>
        <v>#REF!</v>
      </c>
      <c r="U1102" s="93" t="e">
        <f t="shared" si="107"/>
        <v>#REF!</v>
      </c>
      <c r="V1102" s="93" t="e">
        <f t="shared" si="108"/>
        <v>#REF!</v>
      </c>
      <c r="W1102" s="105"/>
      <c r="X1102" s="243"/>
      <c r="Y1102" s="105"/>
      <c r="Z1102" s="243"/>
      <c r="AA1102" s="105"/>
      <c r="AB1102" s="105"/>
      <c r="AC1102" s="243"/>
      <c r="AD1102" s="105"/>
      <c r="AE1102" s="105"/>
      <c r="AF1102" s="106"/>
      <c r="AG1102" s="107"/>
    </row>
    <row r="1103" spans="1:33" s="40" customFormat="1" ht="17.25" customHeight="1">
      <c r="A1103" s="31"/>
      <c r="B1103" s="100" t="s">
        <v>147</v>
      </c>
      <c r="C1103" s="152"/>
      <c r="D1103" s="106"/>
      <c r="E1103" s="235"/>
      <c r="F1103" s="152"/>
      <c r="G1103" s="152"/>
      <c r="H1103" s="152"/>
      <c r="I1103" s="152"/>
      <c r="J1103" s="152"/>
      <c r="K1103" s="31"/>
      <c r="L1103" s="106"/>
      <c r="M1103" s="270"/>
      <c r="N1103" s="91" t="e">
        <f>M1103*VLOOKUP($L1103,#REF!,6,0)</f>
        <v>#REF!</v>
      </c>
      <c r="O1103" s="90" t="e">
        <f t="shared" si="103"/>
        <v>#REF!</v>
      </c>
      <c r="P1103" s="92" t="e">
        <f>VLOOKUP(L1103,#REF!,3,0)</f>
        <v>#REF!</v>
      </c>
      <c r="Q1103" s="93" t="e">
        <f t="shared" si="104"/>
        <v>#REF!</v>
      </c>
      <c r="R1103" s="92" t="e">
        <f>VLOOKUP(L1103,#REF!,4,0)</f>
        <v>#REF!</v>
      </c>
      <c r="S1103" s="93" t="e">
        <f t="shared" si="105"/>
        <v>#REF!</v>
      </c>
      <c r="T1103" s="93" t="e">
        <f t="shared" si="106"/>
        <v>#REF!</v>
      </c>
      <c r="U1103" s="93" t="e">
        <f t="shared" si="107"/>
        <v>#REF!</v>
      </c>
      <c r="V1103" s="93" t="e">
        <f t="shared" si="108"/>
        <v>#REF!</v>
      </c>
      <c r="W1103" s="105"/>
      <c r="X1103" s="243"/>
      <c r="Y1103" s="105"/>
      <c r="Z1103" s="243"/>
      <c r="AA1103" s="105"/>
      <c r="AB1103" s="105"/>
      <c r="AC1103" s="243"/>
      <c r="AD1103" s="105"/>
      <c r="AE1103" s="105"/>
      <c r="AF1103" s="106"/>
      <c r="AG1103" s="107"/>
    </row>
    <row r="1104" spans="1:33" s="40" customFormat="1" ht="17.25" customHeight="1">
      <c r="A1104" s="31"/>
      <c r="B1104" s="100" t="s">
        <v>147</v>
      </c>
      <c r="C1104" s="152"/>
      <c r="D1104" s="106"/>
      <c r="E1104" s="235"/>
      <c r="F1104" s="152"/>
      <c r="G1104" s="152"/>
      <c r="H1104" s="152"/>
      <c r="I1104" s="152"/>
      <c r="J1104" s="152"/>
      <c r="K1104" s="31"/>
      <c r="L1104" s="106"/>
      <c r="M1104" s="270"/>
      <c r="N1104" s="91" t="e">
        <f>M1104*VLOOKUP($L1104,#REF!,6,0)</f>
        <v>#REF!</v>
      </c>
      <c r="O1104" s="90" t="e">
        <f t="shared" si="103"/>
        <v>#REF!</v>
      </c>
      <c r="P1104" s="92" t="e">
        <f>VLOOKUP(L1104,#REF!,3,0)</f>
        <v>#REF!</v>
      </c>
      <c r="Q1104" s="93" t="e">
        <f t="shared" si="104"/>
        <v>#REF!</v>
      </c>
      <c r="R1104" s="92" t="e">
        <f>VLOOKUP(L1104,#REF!,4,0)</f>
        <v>#REF!</v>
      </c>
      <c r="S1104" s="93" t="e">
        <f t="shared" si="105"/>
        <v>#REF!</v>
      </c>
      <c r="T1104" s="93" t="e">
        <f t="shared" si="106"/>
        <v>#REF!</v>
      </c>
      <c r="U1104" s="93" t="e">
        <f t="shared" si="107"/>
        <v>#REF!</v>
      </c>
      <c r="V1104" s="93" t="e">
        <f t="shared" si="108"/>
        <v>#REF!</v>
      </c>
      <c r="W1104" s="105"/>
      <c r="X1104" s="243"/>
      <c r="Y1104" s="105"/>
      <c r="Z1104" s="243"/>
      <c r="AA1104" s="105"/>
      <c r="AB1104" s="105"/>
      <c r="AC1104" s="243"/>
      <c r="AD1104" s="105"/>
      <c r="AE1104" s="105"/>
      <c r="AF1104" s="106"/>
      <c r="AG1104" s="107"/>
    </row>
    <row r="1105" spans="1:33" s="40" customFormat="1" ht="17.25" customHeight="1">
      <c r="A1105" s="31"/>
      <c r="B1105" s="100" t="s">
        <v>147</v>
      </c>
      <c r="C1105" s="152"/>
      <c r="D1105" s="106"/>
      <c r="E1105" s="235"/>
      <c r="F1105" s="152"/>
      <c r="G1105" s="152"/>
      <c r="H1105" s="152"/>
      <c r="I1105" s="152"/>
      <c r="J1105" s="152"/>
      <c r="K1105" s="31"/>
      <c r="L1105" s="106"/>
      <c r="M1105" s="270"/>
      <c r="N1105" s="91" t="e">
        <f>M1105*VLOOKUP($L1105,#REF!,6,0)</f>
        <v>#REF!</v>
      </c>
      <c r="O1105" s="90" t="e">
        <f t="shared" si="103"/>
        <v>#REF!</v>
      </c>
      <c r="P1105" s="92" t="e">
        <f>VLOOKUP(L1105,#REF!,3,0)</f>
        <v>#REF!</v>
      </c>
      <c r="Q1105" s="93" t="e">
        <f t="shared" si="104"/>
        <v>#REF!</v>
      </c>
      <c r="R1105" s="92" t="e">
        <f>VLOOKUP(L1105,#REF!,4,0)</f>
        <v>#REF!</v>
      </c>
      <c r="S1105" s="93" t="e">
        <f t="shared" si="105"/>
        <v>#REF!</v>
      </c>
      <c r="T1105" s="93" t="e">
        <f t="shared" si="106"/>
        <v>#REF!</v>
      </c>
      <c r="U1105" s="93" t="e">
        <f t="shared" si="107"/>
        <v>#REF!</v>
      </c>
      <c r="V1105" s="93" t="e">
        <f t="shared" si="108"/>
        <v>#REF!</v>
      </c>
      <c r="W1105" s="105"/>
      <c r="X1105" s="243"/>
      <c r="Y1105" s="105"/>
      <c r="Z1105" s="243"/>
      <c r="AA1105" s="105"/>
      <c r="AB1105" s="105"/>
      <c r="AC1105" s="243"/>
      <c r="AD1105" s="105"/>
      <c r="AE1105" s="105"/>
      <c r="AF1105" s="106"/>
      <c r="AG1105" s="107"/>
    </row>
    <row r="1106" spans="1:33" s="40" customFormat="1" ht="17.25" customHeight="1">
      <c r="A1106" s="31"/>
      <c r="B1106" s="100" t="s">
        <v>147</v>
      </c>
      <c r="C1106" s="152"/>
      <c r="D1106" s="106"/>
      <c r="E1106" s="235"/>
      <c r="F1106" s="152"/>
      <c r="G1106" s="152"/>
      <c r="H1106" s="152"/>
      <c r="I1106" s="152"/>
      <c r="J1106" s="152"/>
      <c r="K1106" s="31"/>
      <c r="L1106" s="106"/>
      <c r="M1106" s="270"/>
      <c r="N1106" s="91" t="e">
        <f>M1106*VLOOKUP($L1106,#REF!,6,0)</f>
        <v>#REF!</v>
      </c>
      <c r="O1106" s="90" t="e">
        <f t="shared" si="103"/>
        <v>#REF!</v>
      </c>
      <c r="P1106" s="92" t="e">
        <f>VLOOKUP(L1106,#REF!,3,0)</f>
        <v>#REF!</v>
      </c>
      <c r="Q1106" s="93" t="e">
        <f t="shared" si="104"/>
        <v>#REF!</v>
      </c>
      <c r="R1106" s="92" t="e">
        <f>VLOOKUP(L1106,#REF!,4,0)</f>
        <v>#REF!</v>
      </c>
      <c r="S1106" s="93" t="e">
        <f t="shared" si="105"/>
        <v>#REF!</v>
      </c>
      <c r="T1106" s="93" t="e">
        <f t="shared" si="106"/>
        <v>#REF!</v>
      </c>
      <c r="U1106" s="93" t="e">
        <f t="shared" si="107"/>
        <v>#REF!</v>
      </c>
      <c r="V1106" s="93" t="e">
        <f t="shared" si="108"/>
        <v>#REF!</v>
      </c>
      <c r="W1106" s="105"/>
      <c r="X1106" s="243"/>
      <c r="Y1106" s="105"/>
      <c r="Z1106" s="243"/>
      <c r="AA1106" s="105"/>
      <c r="AB1106" s="105"/>
      <c r="AC1106" s="243"/>
      <c r="AD1106" s="105"/>
      <c r="AE1106" s="105"/>
      <c r="AF1106" s="106"/>
      <c r="AG1106" s="107"/>
    </row>
    <row r="1107" spans="1:33" s="40" customFormat="1" ht="17.25" customHeight="1">
      <c r="A1107" s="31"/>
      <c r="B1107" s="100" t="s">
        <v>147</v>
      </c>
      <c r="C1107" s="152"/>
      <c r="D1107" s="106"/>
      <c r="E1107" s="235"/>
      <c r="F1107" s="152"/>
      <c r="G1107" s="152"/>
      <c r="H1107" s="152"/>
      <c r="I1107" s="152"/>
      <c r="J1107" s="152"/>
      <c r="K1107" s="31"/>
      <c r="L1107" s="106"/>
      <c r="M1107" s="270"/>
      <c r="N1107" s="91" t="e">
        <f>M1107*VLOOKUP($L1107,#REF!,6,0)</f>
        <v>#REF!</v>
      </c>
      <c r="O1107" s="90" t="e">
        <f t="shared" si="103"/>
        <v>#REF!</v>
      </c>
      <c r="P1107" s="92" t="e">
        <f>VLOOKUP(L1107,#REF!,3,0)</f>
        <v>#REF!</v>
      </c>
      <c r="Q1107" s="93" t="e">
        <f t="shared" si="104"/>
        <v>#REF!</v>
      </c>
      <c r="R1107" s="92" t="e">
        <f>VLOOKUP(L1107,#REF!,4,0)</f>
        <v>#REF!</v>
      </c>
      <c r="S1107" s="93" t="e">
        <f t="shared" si="105"/>
        <v>#REF!</v>
      </c>
      <c r="T1107" s="93" t="e">
        <f t="shared" si="106"/>
        <v>#REF!</v>
      </c>
      <c r="U1107" s="93" t="e">
        <f t="shared" si="107"/>
        <v>#REF!</v>
      </c>
      <c r="V1107" s="93" t="e">
        <f t="shared" si="108"/>
        <v>#REF!</v>
      </c>
      <c r="W1107" s="105"/>
      <c r="X1107" s="243"/>
      <c r="Y1107" s="105"/>
      <c r="Z1107" s="243"/>
      <c r="AA1107" s="105"/>
      <c r="AB1107" s="105"/>
      <c r="AC1107" s="243"/>
      <c r="AD1107" s="105"/>
      <c r="AE1107" s="105"/>
      <c r="AF1107" s="106"/>
      <c r="AG1107" s="107"/>
    </row>
    <row r="1108" spans="1:33" s="40" customFormat="1" ht="17.25" customHeight="1">
      <c r="A1108" s="31"/>
      <c r="B1108" s="100" t="s">
        <v>147</v>
      </c>
      <c r="C1108" s="152"/>
      <c r="D1108" s="106"/>
      <c r="E1108" s="235"/>
      <c r="F1108" s="152"/>
      <c r="G1108" s="152"/>
      <c r="H1108" s="152"/>
      <c r="I1108" s="152"/>
      <c r="J1108" s="152"/>
      <c r="K1108" s="31"/>
      <c r="L1108" s="106"/>
      <c r="M1108" s="270"/>
      <c r="N1108" s="91" t="e">
        <f>M1108*VLOOKUP($L1108,#REF!,6,0)</f>
        <v>#REF!</v>
      </c>
      <c r="O1108" s="90" t="e">
        <f t="shared" si="103"/>
        <v>#REF!</v>
      </c>
      <c r="P1108" s="92" t="e">
        <f>VLOOKUP(L1108,#REF!,3,0)</f>
        <v>#REF!</v>
      </c>
      <c r="Q1108" s="93" t="e">
        <f t="shared" si="104"/>
        <v>#REF!</v>
      </c>
      <c r="R1108" s="92" t="e">
        <f>VLOOKUP(L1108,#REF!,4,0)</f>
        <v>#REF!</v>
      </c>
      <c r="S1108" s="93" t="e">
        <f t="shared" si="105"/>
        <v>#REF!</v>
      </c>
      <c r="T1108" s="93" t="e">
        <f t="shared" si="106"/>
        <v>#REF!</v>
      </c>
      <c r="U1108" s="93" t="e">
        <f t="shared" si="107"/>
        <v>#REF!</v>
      </c>
      <c r="V1108" s="93" t="e">
        <f t="shared" si="108"/>
        <v>#REF!</v>
      </c>
      <c r="W1108" s="105"/>
      <c r="X1108" s="243"/>
      <c r="Y1108" s="105"/>
      <c r="Z1108" s="243"/>
      <c r="AA1108" s="105"/>
      <c r="AB1108" s="105"/>
      <c r="AC1108" s="243"/>
      <c r="AD1108" s="105"/>
      <c r="AE1108" s="105"/>
      <c r="AF1108" s="106"/>
      <c r="AG1108" s="107"/>
    </row>
    <row r="1109" spans="1:33" s="40" customFormat="1" ht="17.25" customHeight="1">
      <c r="A1109" s="31"/>
      <c r="B1109" s="100" t="s">
        <v>147</v>
      </c>
      <c r="C1109" s="152"/>
      <c r="D1109" s="106"/>
      <c r="E1109" s="235"/>
      <c r="F1109" s="152"/>
      <c r="G1109" s="152"/>
      <c r="H1109" s="152"/>
      <c r="I1109" s="152"/>
      <c r="J1109" s="152"/>
      <c r="K1109" s="31"/>
      <c r="L1109" s="106"/>
      <c r="M1109" s="270"/>
      <c r="N1109" s="91" t="e">
        <f>M1109*VLOOKUP($L1109,#REF!,6,0)</f>
        <v>#REF!</v>
      </c>
      <c r="O1109" s="90" t="e">
        <f t="shared" si="103"/>
        <v>#REF!</v>
      </c>
      <c r="P1109" s="92" t="e">
        <f>VLOOKUP(L1109,#REF!,3,0)</f>
        <v>#REF!</v>
      </c>
      <c r="Q1109" s="93" t="e">
        <f t="shared" si="104"/>
        <v>#REF!</v>
      </c>
      <c r="R1109" s="92" t="e">
        <f>VLOOKUP(L1109,#REF!,4,0)</f>
        <v>#REF!</v>
      </c>
      <c r="S1109" s="93" t="e">
        <f t="shared" si="105"/>
        <v>#REF!</v>
      </c>
      <c r="T1109" s="93" t="e">
        <f t="shared" si="106"/>
        <v>#REF!</v>
      </c>
      <c r="U1109" s="93" t="e">
        <f t="shared" si="107"/>
        <v>#REF!</v>
      </c>
      <c r="V1109" s="93" t="e">
        <f t="shared" si="108"/>
        <v>#REF!</v>
      </c>
      <c r="W1109" s="105"/>
      <c r="X1109" s="243"/>
      <c r="Y1109" s="105"/>
      <c r="Z1109" s="243"/>
      <c r="AA1109" s="105"/>
      <c r="AB1109" s="105"/>
      <c r="AC1109" s="243"/>
      <c r="AD1109" s="105"/>
      <c r="AE1109" s="105"/>
      <c r="AF1109" s="106"/>
      <c r="AG1109" s="107"/>
    </row>
    <row r="1110" spans="1:33" s="40" customFormat="1" ht="17.25" customHeight="1">
      <c r="A1110" s="31"/>
      <c r="B1110" s="100" t="s">
        <v>147</v>
      </c>
      <c r="C1110" s="152"/>
      <c r="D1110" s="106"/>
      <c r="E1110" s="235"/>
      <c r="F1110" s="152"/>
      <c r="G1110" s="152"/>
      <c r="H1110" s="152"/>
      <c r="I1110" s="152"/>
      <c r="J1110" s="152"/>
      <c r="K1110" s="31"/>
      <c r="L1110" s="106"/>
      <c r="M1110" s="270"/>
      <c r="N1110" s="91" t="e">
        <f>M1110*VLOOKUP($L1110,#REF!,6,0)</f>
        <v>#REF!</v>
      </c>
      <c r="O1110" s="90" t="e">
        <f t="shared" si="103"/>
        <v>#REF!</v>
      </c>
      <c r="P1110" s="92" t="e">
        <f>VLOOKUP(L1110,#REF!,3,0)</f>
        <v>#REF!</v>
      </c>
      <c r="Q1110" s="93" t="e">
        <f t="shared" si="104"/>
        <v>#REF!</v>
      </c>
      <c r="R1110" s="92" t="e">
        <f>VLOOKUP(L1110,#REF!,4,0)</f>
        <v>#REF!</v>
      </c>
      <c r="S1110" s="93" t="e">
        <f t="shared" si="105"/>
        <v>#REF!</v>
      </c>
      <c r="T1110" s="93" t="e">
        <f t="shared" si="106"/>
        <v>#REF!</v>
      </c>
      <c r="U1110" s="93" t="e">
        <f t="shared" si="107"/>
        <v>#REF!</v>
      </c>
      <c r="V1110" s="93" t="e">
        <f t="shared" si="108"/>
        <v>#REF!</v>
      </c>
      <c r="W1110" s="105"/>
      <c r="X1110" s="243"/>
      <c r="Y1110" s="105"/>
      <c r="Z1110" s="243"/>
      <c r="AA1110" s="105"/>
      <c r="AB1110" s="105"/>
      <c r="AC1110" s="243"/>
      <c r="AD1110" s="105"/>
      <c r="AE1110" s="105"/>
      <c r="AF1110" s="106"/>
      <c r="AG1110" s="107"/>
    </row>
    <row r="1111" spans="1:33" s="40" customFormat="1" ht="17.25" customHeight="1">
      <c r="A1111" s="31"/>
      <c r="B1111" s="100" t="s">
        <v>147</v>
      </c>
      <c r="C1111" s="152"/>
      <c r="D1111" s="106"/>
      <c r="E1111" s="235"/>
      <c r="F1111" s="152"/>
      <c r="G1111" s="152"/>
      <c r="H1111" s="152"/>
      <c r="I1111" s="152"/>
      <c r="J1111" s="152"/>
      <c r="K1111" s="31"/>
      <c r="L1111" s="106"/>
      <c r="M1111" s="270"/>
      <c r="N1111" s="91" t="e">
        <f>M1111*VLOOKUP($L1111,#REF!,6,0)</f>
        <v>#REF!</v>
      </c>
      <c r="O1111" s="90" t="e">
        <f t="shared" si="103"/>
        <v>#REF!</v>
      </c>
      <c r="P1111" s="92" t="e">
        <f>VLOOKUP(L1111,#REF!,3,0)</f>
        <v>#REF!</v>
      </c>
      <c r="Q1111" s="93" t="e">
        <f t="shared" si="104"/>
        <v>#REF!</v>
      </c>
      <c r="R1111" s="92" t="e">
        <f>VLOOKUP(L1111,#REF!,4,0)</f>
        <v>#REF!</v>
      </c>
      <c r="S1111" s="93" t="e">
        <f t="shared" si="105"/>
        <v>#REF!</v>
      </c>
      <c r="T1111" s="93" t="e">
        <f t="shared" si="106"/>
        <v>#REF!</v>
      </c>
      <c r="U1111" s="93" t="e">
        <f t="shared" si="107"/>
        <v>#REF!</v>
      </c>
      <c r="V1111" s="93" t="e">
        <f t="shared" si="108"/>
        <v>#REF!</v>
      </c>
      <c r="W1111" s="105"/>
      <c r="X1111" s="243"/>
      <c r="Y1111" s="105"/>
      <c r="Z1111" s="243"/>
      <c r="AA1111" s="105"/>
      <c r="AB1111" s="105"/>
      <c r="AC1111" s="243"/>
      <c r="AD1111" s="105"/>
      <c r="AE1111" s="105"/>
      <c r="AF1111" s="106"/>
      <c r="AG1111" s="107"/>
    </row>
    <row r="1112" spans="1:33" s="40" customFormat="1" ht="17.25" customHeight="1">
      <c r="A1112" s="31"/>
      <c r="B1112" s="100" t="s">
        <v>147</v>
      </c>
      <c r="C1112" s="152"/>
      <c r="D1112" s="106"/>
      <c r="E1112" s="235"/>
      <c r="F1112" s="152"/>
      <c r="G1112" s="152"/>
      <c r="H1112" s="152"/>
      <c r="I1112" s="152"/>
      <c r="J1112" s="152"/>
      <c r="K1112" s="31"/>
      <c r="L1112" s="106"/>
      <c r="M1112" s="270"/>
      <c r="N1112" s="91" t="e">
        <f>M1112*VLOOKUP($L1112,#REF!,6,0)</f>
        <v>#REF!</v>
      </c>
      <c r="O1112" s="90" t="e">
        <f t="shared" si="103"/>
        <v>#REF!</v>
      </c>
      <c r="P1112" s="92" t="e">
        <f>VLOOKUP(L1112,#REF!,3,0)</f>
        <v>#REF!</v>
      </c>
      <c r="Q1112" s="93" t="e">
        <f t="shared" si="104"/>
        <v>#REF!</v>
      </c>
      <c r="R1112" s="92" t="e">
        <f>VLOOKUP(L1112,#REF!,4,0)</f>
        <v>#REF!</v>
      </c>
      <c r="S1112" s="93" t="e">
        <f t="shared" si="105"/>
        <v>#REF!</v>
      </c>
      <c r="T1112" s="93" t="e">
        <f t="shared" si="106"/>
        <v>#REF!</v>
      </c>
      <c r="U1112" s="93" t="e">
        <f t="shared" si="107"/>
        <v>#REF!</v>
      </c>
      <c r="V1112" s="93" t="e">
        <f t="shared" si="108"/>
        <v>#REF!</v>
      </c>
      <c r="W1112" s="105"/>
      <c r="X1112" s="243"/>
      <c r="Y1112" s="105"/>
      <c r="Z1112" s="243"/>
      <c r="AA1112" s="105"/>
      <c r="AB1112" s="105"/>
      <c r="AC1112" s="243"/>
      <c r="AD1112" s="105"/>
      <c r="AE1112" s="105"/>
      <c r="AF1112" s="106"/>
      <c r="AG1112" s="107"/>
    </row>
    <row r="1113" spans="1:33" s="40" customFormat="1" ht="17.25" customHeight="1">
      <c r="A1113" s="31"/>
      <c r="B1113" s="100" t="s">
        <v>147</v>
      </c>
      <c r="C1113" s="152"/>
      <c r="D1113" s="106"/>
      <c r="E1113" s="235"/>
      <c r="F1113" s="152"/>
      <c r="G1113" s="152"/>
      <c r="H1113" s="152"/>
      <c r="I1113" s="152"/>
      <c r="J1113" s="152"/>
      <c r="K1113" s="31"/>
      <c r="L1113" s="106"/>
      <c r="M1113" s="270"/>
      <c r="N1113" s="91" t="e">
        <f>M1113*VLOOKUP($L1113,#REF!,6,0)</f>
        <v>#REF!</v>
      </c>
      <c r="O1113" s="90" t="e">
        <f t="shared" si="103"/>
        <v>#REF!</v>
      </c>
      <c r="P1113" s="92" t="e">
        <f>VLOOKUP(L1113,#REF!,3,0)</f>
        <v>#REF!</v>
      </c>
      <c r="Q1113" s="93" t="e">
        <f t="shared" si="104"/>
        <v>#REF!</v>
      </c>
      <c r="R1113" s="92" t="e">
        <f>VLOOKUP(L1113,#REF!,4,0)</f>
        <v>#REF!</v>
      </c>
      <c r="S1113" s="93" t="e">
        <f t="shared" si="105"/>
        <v>#REF!</v>
      </c>
      <c r="T1113" s="93" t="e">
        <f t="shared" si="106"/>
        <v>#REF!</v>
      </c>
      <c r="U1113" s="93" t="e">
        <f t="shared" si="107"/>
        <v>#REF!</v>
      </c>
      <c r="V1113" s="93" t="e">
        <f t="shared" si="108"/>
        <v>#REF!</v>
      </c>
      <c r="W1113" s="105"/>
      <c r="X1113" s="243"/>
      <c r="Y1113" s="105"/>
      <c r="Z1113" s="243"/>
      <c r="AA1113" s="105"/>
      <c r="AB1113" s="105"/>
      <c r="AC1113" s="243"/>
      <c r="AD1113" s="105"/>
      <c r="AE1113" s="105"/>
      <c r="AF1113" s="106"/>
      <c r="AG1113" s="107"/>
    </row>
    <row r="1114" spans="1:33" s="40" customFormat="1" ht="17.25" customHeight="1">
      <c r="A1114" s="31"/>
      <c r="B1114" s="100" t="s">
        <v>147</v>
      </c>
      <c r="C1114" s="152"/>
      <c r="D1114" s="106"/>
      <c r="E1114" s="235"/>
      <c r="F1114" s="152"/>
      <c r="G1114" s="152"/>
      <c r="H1114" s="152"/>
      <c r="I1114" s="152"/>
      <c r="J1114" s="152"/>
      <c r="K1114" s="31"/>
      <c r="L1114" s="106"/>
      <c r="M1114" s="270"/>
      <c r="N1114" s="91" t="e">
        <f>M1114*VLOOKUP($L1114,#REF!,6,0)</f>
        <v>#REF!</v>
      </c>
      <c r="O1114" s="90" t="e">
        <f t="shared" si="103"/>
        <v>#REF!</v>
      </c>
      <c r="P1114" s="92" t="e">
        <f>VLOOKUP(L1114,#REF!,3,0)</f>
        <v>#REF!</v>
      </c>
      <c r="Q1114" s="93" t="e">
        <f t="shared" si="104"/>
        <v>#REF!</v>
      </c>
      <c r="R1114" s="92" t="e">
        <f>VLOOKUP(L1114,#REF!,4,0)</f>
        <v>#REF!</v>
      </c>
      <c r="S1114" s="93" t="e">
        <f t="shared" si="105"/>
        <v>#REF!</v>
      </c>
      <c r="T1114" s="93" t="e">
        <f t="shared" si="106"/>
        <v>#REF!</v>
      </c>
      <c r="U1114" s="93" t="e">
        <f t="shared" si="107"/>
        <v>#REF!</v>
      </c>
      <c r="V1114" s="93" t="e">
        <f t="shared" si="108"/>
        <v>#REF!</v>
      </c>
      <c r="W1114" s="105"/>
      <c r="X1114" s="243"/>
      <c r="Y1114" s="105"/>
      <c r="Z1114" s="243"/>
      <c r="AA1114" s="105"/>
      <c r="AB1114" s="105"/>
      <c r="AC1114" s="243"/>
      <c r="AD1114" s="105"/>
      <c r="AE1114" s="105"/>
      <c r="AF1114" s="106"/>
      <c r="AG1114" s="107"/>
    </row>
    <row r="1115" spans="1:33" s="40" customFormat="1" ht="17.25" customHeight="1">
      <c r="A1115" s="31"/>
      <c r="B1115" s="100" t="s">
        <v>147</v>
      </c>
      <c r="C1115" s="152"/>
      <c r="D1115" s="106"/>
      <c r="E1115" s="235"/>
      <c r="F1115" s="152"/>
      <c r="G1115" s="152"/>
      <c r="H1115" s="152"/>
      <c r="I1115" s="152"/>
      <c r="J1115" s="152"/>
      <c r="K1115" s="31"/>
      <c r="L1115" s="106"/>
      <c r="M1115" s="270"/>
      <c r="N1115" s="91" t="e">
        <f>M1115*VLOOKUP($L1115,#REF!,6,0)</f>
        <v>#REF!</v>
      </c>
      <c r="O1115" s="90" t="e">
        <f t="shared" si="103"/>
        <v>#REF!</v>
      </c>
      <c r="P1115" s="92" t="e">
        <f>VLOOKUP(L1115,#REF!,3,0)</f>
        <v>#REF!</v>
      </c>
      <c r="Q1115" s="93" t="e">
        <f t="shared" si="104"/>
        <v>#REF!</v>
      </c>
      <c r="R1115" s="92" t="e">
        <f>VLOOKUP(L1115,#REF!,4,0)</f>
        <v>#REF!</v>
      </c>
      <c r="S1115" s="93" t="e">
        <f t="shared" si="105"/>
        <v>#REF!</v>
      </c>
      <c r="T1115" s="93" t="e">
        <f t="shared" si="106"/>
        <v>#REF!</v>
      </c>
      <c r="U1115" s="93" t="e">
        <f t="shared" si="107"/>
        <v>#REF!</v>
      </c>
      <c r="V1115" s="93" t="e">
        <f t="shared" si="108"/>
        <v>#REF!</v>
      </c>
      <c r="W1115" s="105"/>
      <c r="X1115" s="243"/>
      <c r="Y1115" s="105"/>
      <c r="Z1115" s="243"/>
      <c r="AA1115" s="105"/>
      <c r="AB1115" s="105"/>
      <c r="AC1115" s="243"/>
      <c r="AD1115" s="105"/>
      <c r="AE1115" s="105"/>
      <c r="AF1115" s="106"/>
      <c r="AG1115" s="107"/>
    </row>
    <row r="1116" spans="1:33" s="40" customFormat="1" ht="17.25" customHeight="1">
      <c r="A1116" s="31"/>
      <c r="B1116" s="100" t="s">
        <v>147</v>
      </c>
      <c r="C1116" s="152"/>
      <c r="D1116" s="106"/>
      <c r="E1116" s="235"/>
      <c r="F1116" s="152"/>
      <c r="G1116" s="152"/>
      <c r="H1116" s="152"/>
      <c r="I1116" s="152"/>
      <c r="J1116" s="152"/>
      <c r="K1116" s="31"/>
      <c r="L1116" s="106"/>
      <c r="M1116" s="270"/>
      <c r="N1116" s="91" t="e">
        <f>M1116*VLOOKUP($L1116,#REF!,6,0)</f>
        <v>#REF!</v>
      </c>
      <c r="O1116" s="90" t="e">
        <f t="shared" si="103"/>
        <v>#REF!</v>
      </c>
      <c r="P1116" s="92" t="e">
        <f>VLOOKUP(L1116,#REF!,3,0)</f>
        <v>#REF!</v>
      </c>
      <c r="Q1116" s="93" t="e">
        <f t="shared" si="104"/>
        <v>#REF!</v>
      </c>
      <c r="R1116" s="92" t="e">
        <f>VLOOKUP(L1116,#REF!,4,0)</f>
        <v>#REF!</v>
      </c>
      <c r="S1116" s="93" t="e">
        <f t="shared" si="105"/>
        <v>#REF!</v>
      </c>
      <c r="T1116" s="93" t="e">
        <f t="shared" si="106"/>
        <v>#REF!</v>
      </c>
      <c r="U1116" s="93" t="e">
        <f t="shared" si="107"/>
        <v>#REF!</v>
      </c>
      <c r="V1116" s="93" t="e">
        <f t="shared" si="108"/>
        <v>#REF!</v>
      </c>
      <c r="W1116" s="105"/>
      <c r="X1116" s="243"/>
      <c r="Y1116" s="105"/>
      <c r="Z1116" s="243"/>
      <c r="AA1116" s="105"/>
      <c r="AB1116" s="105"/>
      <c r="AC1116" s="243"/>
      <c r="AD1116" s="105"/>
      <c r="AE1116" s="105"/>
      <c r="AF1116" s="106"/>
      <c r="AG1116" s="107"/>
    </row>
    <row r="1117" spans="1:33" s="40" customFormat="1" ht="17.25" customHeight="1">
      <c r="A1117" s="31"/>
      <c r="B1117" s="100" t="s">
        <v>147</v>
      </c>
      <c r="C1117" s="152"/>
      <c r="D1117" s="106"/>
      <c r="E1117" s="235"/>
      <c r="F1117" s="152"/>
      <c r="G1117" s="152"/>
      <c r="H1117" s="152"/>
      <c r="I1117" s="152"/>
      <c r="J1117" s="152"/>
      <c r="K1117" s="31"/>
      <c r="L1117" s="106"/>
      <c r="M1117" s="270"/>
      <c r="N1117" s="91" t="e">
        <f>M1117*VLOOKUP($L1117,#REF!,6,0)</f>
        <v>#REF!</v>
      </c>
      <c r="O1117" s="90" t="e">
        <f t="shared" si="103"/>
        <v>#REF!</v>
      </c>
      <c r="P1117" s="92" t="e">
        <f>VLOOKUP(L1117,#REF!,3,0)</f>
        <v>#REF!</v>
      </c>
      <c r="Q1117" s="93" t="e">
        <f t="shared" si="104"/>
        <v>#REF!</v>
      </c>
      <c r="R1117" s="92" t="e">
        <f>VLOOKUP(L1117,#REF!,4,0)</f>
        <v>#REF!</v>
      </c>
      <c r="S1117" s="93" t="e">
        <f t="shared" si="105"/>
        <v>#REF!</v>
      </c>
      <c r="T1117" s="93" t="e">
        <f t="shared" si="106"/>
        <v>#REF!</v>
      </c>
      <c r="U1117" s="93" t="e">
        <f t="shared" si="107"/>
        <v>#REF!</v>
      </c>
      <c r="V1117" s="93" t="e">
        <f t="shared" si="108"/>
        <v>#REF!</v>
      </c>
      <c r="W1117" s="105"/>
      <c r="X1117" s="243"/>
      <c r="Y1117" s="105"/>
      <c r="Z1117" s="243"/>
      <c r="AA1117" s="105"/>
      <c r="AB1117" s="105"/>
      <c r="AC1117" s="243"/>
      <c r="AD1117" s="105"/>
      <c r="AE1117" s="105"/>
      <c r="AF1117" s="106"/>
      <c r="AG1117" s="107"/>
    </row>
    <row r="1118" spans="1:33" s="40" customFormat="1" ht="17.25" customHeight="1">
      <c r="A1118" s="31"/>
      <c r="B1118" s="100" t="s">
        <v>147</v>
      </c>
      <c r="C1118" s="152"/>
      <c r="D1118" s="106"/>
      <c r="E1118" s="235"/>
      <c r="F1118" s="152"/>
      <c r="G1118" s="152"/>
      <c r="H1118" s="152"/>
      <c r="I1118" s="152"/>
      <c r="J1118" s="152"/>
      <c r="K1118" s="31"/>
      <c r="L1118" s="106"/>
      <c r="M1118" s="270"/>
      <c r="N1118" s="91" t="e">
        <f>M1118*VLOOKUP($L1118,#REF!,6,0)</f>
        <v>#REF!</v>
      </c>
      <c r="O1118" s="90" t="e">
        <f t="shared" si="103"/>
        <v>#REF!</v>
      </c>
      <c r="P1118" s="92" t="e">
        <f>VLOOKUP(L1118,#REF!,3,0)</f>
        <v>#REF!</v>
      </c>
      <c r="Q1118" s="93" t="e">
        <f t="shared" si="104"/>
        <v>#REF!</v>
      </c>
      <c r="R1118" s="92" t="e">
        <f>VLOOKUP(L1118,#REF!,4,0)</f>
        <v>#REF!</v>
      </c>
      <c r="S1118" s="93" t="e">
        <f t="shared" si="105"/>
        <v>#REF!</v>
      </c>
      <c r="T1118" s="93" t="e">
        <f t="shared" si="106"/>
        <v>#REF!</v>
      </c>
      <c r="U1118" s="93" t="e">
        <f t="shared" si="107"/>
        <v>#REF!</v>
      </c>
      <c r="V1118" s="93" t="e">
        <f t="shared" si="108"/>
        <v>#REF!</v>
      </c>
      <c r="W1118" s="105"/>
      <c r="X1118" s="243"/>
      <c r="Y1118" s="105"/>
      <c r="Z1118" s="243"/>
      <c r="AA1118" s="105"/>
      <c r="AB1118" s="105"/>
      <c r="AC1118" s="243"/>
      <c r="AD1118" s="105"/>
      <c r="AE1118" s="105"/>
      <c r="AF1118" s="106"/>
      <c r="AG1118" s="107"/>
    </row>
    <row r="1119" spans="1:33" s="40" customFormat="1" ht="17.25" customHeight="1">
      <c r="A1119" s="31"/>
      <c r="B1119" s="100" t="s">
        <v>147</v>
      </c>
      <c r="C1119" s="152"/>
      <c r="D1119" s="106"/>
      <c r="E1119" s="235"/>
      <c r="F1119" s="152"/>
      <c r="G1119" s="152"/>
      <c r="H1119" s="152"/>
      <c r="I1119" s="152"/>
      <c r="J1119" s="152"/>
      <c r="K1119" s="31"/>
      <c r="L1119" s="106"/>
      <c r="M1119" s="270"/>
      <c r="N1119" s="91" t="e">
        <f>M1119*VLOOKUP($L1119,#REF!,6,0)</f>
        <v>#REF!</v>
      </c>
      <c r="O1119" s="90" t="e">
        <f t="shared" si="103"/>
        <v>#REF!</v>
      </c>
      <c r="P1119" s="92" t="e">
        <f>VLOOKUP(L1119,#REF!,3,0)</f>
        <v>#REF!</v>
      </c>
      <c r="Q1119" s="93" t="e">
        <f t="shared" si="104"/>
        <v>#REF!</v>
      </c>
      <c r="R1119" s="92" t="e">
        <f>VLOOKUP(L1119,#REF!,4,0)</f>
        <v>#REF!</v>
      </c>
      <c r="S1119" s="93" t="e">
        <f t="shared" si="105"/>
        <v>#REF!</v>
      </c>
      <c r="T1119" s="93" t="e">
        <f t="shared" si="106"/>
        <v>#REF!</v>
      </c>
      <c r="U1119" s="93" t="e">
        <f t="shared" si="107"/>
        <v>#REF!</v>
      </c>
      <c r="V1119" s="93" t="e">
        <f t="shared" si="108"/>
        <v>#REF!</v>
      </c>
      <c r="W1119" s="105"/>
      <c r="X1119" s="243"/>
      <c r="Y1119" s="105"/>
      <c r="Z1119" s="243"/>
      <c r="AA1119" s="105"/>
      <c r="AB1119" s="105"/>
      <c r="AC1119" s="243"/>
      <c r="AD1119" s="105"/>
      <c r="AE1119" s="105"/>
      <c r="AF1119" s="106"/>
      <c r="AG1119" s="107"/>
    </row>
    <row r="1120" spans="1:33" s="40" customFormat="1" ht="17.25" customHeight="1">
      <c r="A1120" s="31"/>
      <c r="B1120" s="100" t="s">
        <v>147</v>
      </c>
      <c r="C1120" s="152"/>
      <c r="D1120" s="106"/>
      <c r="E1120" s="235"/>
      <c r="F1120" s="152"/>
      <c r="G1120" s="152"/>
      <c r="H1120" s="152"/>
      <c r="I1120" s="152"/>
      <c r="J1120" s="152"/>
      <c r="K1120" s="31"/>
      <c r="L1120" s="106"/>
      <c r="M1120" s="270"/>
      <c r="N1120" s="91" t="e">
        <f>M1120*VLOOKUP($L1120,#REF!,6,0)</f>
        <v>#REF!</v>
      </c>
      <c r="O1120" s="90" t="e">
        <f t="shared" si="103"/>
        <v>#REF!</v>
      </c>
      <c r="P1120" s="92" t="e">
        <f>VLOOKUP(L1120,#REF!,3,0)</f>
        <v>#REF!</v>
      </c>
      <c r="Q1120" s="93" t="e">
        <f t="shared" si="104"/>
        <v>#REF!</v>
      </c>
      <c r="R1120" s="92" t="e">
        <f>VLOOKUP(L1120,#REF!,4,0)</f>
        <v>#REF!</v>
      </c>
      <c r="S1120" s="93" t="e">
        <f t="shared" si="105"/>
        <v>#REF!</v>
      </c>
      <c r="T1120" s="93" t="e">
        <f t="shared" si="106"/>
        <v>#REF!</v>
      </c>
      <c r="U1120" s="93" t="e">
        <f t="shared" si="107"/>
        <v>#REF!</v>
      </c>
      <c r="V1120" s="93" t="e">
        <f t="shared" si="108"/>
        <v>#REF!</v>
      </c>
      <c r="W1120" s="105"/>
      <c r="X1120" s="243"/>
      <c r="Y1120" s="105"/>
      <c r="Z1120" s="243"/>
      <c r="AA1120" s="105"/>
      <c r="AB1120" s="105"/>
      <c r="AC1120" s="243"/>
      <c r="AD1120" s="105"/>
      <c r="AE1120" s="105"/>
      <c r="AF1120" s="106"/>
      <c r="AG1120" s="107"/>
    </row>
    <row r="1121" spans="1:33" s="40" customFormat="1" ht="17.25" customHeight="1">
      <c r="A1121" s="31"/>
      <c r="B1121" s="100" t="s">
        <v>147</v>
      </c>
      <c r="C1121" s="152"/>
      <c r="D1121" s="106"/>
      <c r="E1121" s="235"/>
      <c r="F1121" s="152"/>
      <c r="G1121" s="152"/>
      <c r="H1121" s="152"/>
      <c r="I1121" s="152"/>
      <c r="J1121" s="152"/>
      <c r="K1121" s="31"/>
      <c r="L1121" s="106"/>
      <c r="M1121" s="270"/>
      <c r="N1121" s="91" t="e">
        <f>M1121*VLOOKUP($L1121,#REF!,6,0)</f>
        <v>#REF!</v>
      </c>
      <c r="O1121" s="90" t="e">
        <f t="shared" si="103"/>
        <v>#REF!</v>
      </c>
      <c r="P1121" s="92" t="e">
        <f>VLOOKUP(L1121,#REF!,3,0)</f>
        <v>#REF!</v>
      </c>
      <c r="Q1121" s="93" t="e">
        <f t="shared" si="104"/>
        <v>#REF!</v>
      </c>
      <c r="R1121" s="92" t="e">
        <f>VLOOKUP(L1121,#REF!,4,0)</f>
        <v>#REF!</v>
      </c>
      <c r="S1121" s="93" t="e">
        <f t="shared" si="105"/>
        <v>#REF!</v>
      </c>
      <c r="T1121" s="93" t="e">
        <f t="shared" si="106"/>
        <v>#REF!</v>
      </c>
      <c r="U1121" s="93" t="e">
        <f t="shared" si="107"/>
        <v>#REF!</v>
      </c>
      <c r="V1121" s="93" t="e">
        <f t="shared" si="108"/>
        <v>#REF!</v>
      </c>
      <c r="W1121" s="105"/>
      <c r="X1121" s="243"/>
      <c r="Y1121" s="105"/>
      <c r="Z1121" s="243"/>
      <c r="AA1121" s="105"/>
      <c r="AB1121" s="105"/>
      <c r="AC1121" s="243"/>
      <c r="AD1121" s="105"/>
      <c r="AE1121" s="105"/>
      <c r="AF1121" s="106"/>
      <c r="AG1121" s="107"/>
    </row>
    <row r="1122" spans="1:33" s="40" customFormat="1" ht="17.25" customHeight="1">
      <c r="A1122" s="31"/>
      <c r="B1122" s="100" t="s">
        <v>147</v>
      </c>
      <c r="C1122" s="152"/>
      <c r="D1122" s="106"/>
      <c r="E1122" s="235"/>
      <c r="F1122" s="152"/>
      <c r="G1122" s="152"/>
      <c r="H1122" s="152"/>
      <c r="I1122" s="152"/>
      <c r="J1122" s="152"/>
      <c r="K1122" s="31"/>
      <c r="L1122" s="106"/>
      <c r="M1122" s="270"/>
      <c r="N1122" s="91" t="e">
        <f>M1122*VLOOKUP($L1122,#REF!,6,0)</f>
        <v>#REF!</v>
      </c>
      <c r="O1122" s="90" t="e">
        <f t="shared" si="103"/>
        <v>#REF!</v>
      </c>
      <c r="P1122" s="92" t="e">
        <f>VLOOKUP(L1122,#REF!,3,0)</f>
        <v>#REF!</v>
      </c>
      <c r="Q1122" s="93" t="e">
        <f t="shared" si="104"/>
        <v>#REF!</v>
      </c>
      <c r="R1122" s="92" t="e">
        <f>VLOOKUP(L1122,#REF!,4,0)</f>
        <v>#REF!</v>
      </c>
      <c r="S1122" s="93" t="e">
        <f t="shared" si="105"/>
        <v>#REF!</v>
      </c>
      <c r="T1122" s="93" t="e">
        <f t="shared" si="106"/>
        <v>#REF!</v>
      </c>
      <c r="U1122" s="93" t="e">
        <f t="shared" si="107"/>
        <v>#REF!</v>
      </c>
      <c r="V1122" s="93" t="e">
        <f t="shared" si="108"/>
        <v>#REF!</v>
      </c>
      <c r="W1122" s="105"/>
      <c r="X1122" s="243"/>
      <c r="Y1122" s="105"/>
      <c r="Z1122" s="243"/>
      <c r="AA1122" s="105"/>
      <c r="AB1122" s="105"/>
      <c r="AC1122" s="243"/>
      <c r="AD1122" s="105"/>
      <c r="AE1122" s="105"/>
      <c r="AF1122" s="106"/>
      <c r="AG1122" s="107"/>
    </row>
    <row r="1123" spans="1:33" s="40" customFormat="1" ht="17.25" customHeight="1">
      <c r="A1123" s="31"/>
      <c r="B1123" s="100" t="s">
        <v>147</v>
      </c>
      <c r="C1123" s="152"/>
      <c r="D1123" s="106"/>
      <c r="E1123" s="235"/>
      <c r="F1123" s="152"/>
      <c r="G1123" s="152"/>
      <c r="H1123" s="152"/>
      <c r="I1123" s="152"/>
      <c r="J1123" s="152"/>
      <c r="K1123" s="31"/>
      <c r="L1123" s="106"/>
      <c r="M1123" s="270"/>
      <c r="N1123" s="91" t="e">
        <f>M1123*VLOOKUP($L1123,#REF!,6,0)</f>
        <v>#REF!</v>
      </c>
      <c r="O1123" s="90" t="e">
        <f t="shared" si="103"/>
        <v>#REF!</v>
      </c>
      <c r="P1123" s="92" t="e">
        <f>VLOOKUP(L1123,#REF!,3,0)</f>
        <v>#REF!</v>
      </c>
      <c r="Q1123" s="93" t="e">
        <f t="shared" si="104"/>
        <v>#REF!</v>
      </c>
      <c r="R1123" s="92" t="e">
        <f>VLOOKUP(L1123,#REF!,4,0)</f>
        <v>#REF!</v>
      </c>
      <c r="S1123" s="93" t="e">
        <f t="shared" si="105"/>
        <v>#REF!</v>
      </c>
      <c r="T1123" s="93" t="e">
        <f t="shared" si="106"/>
        <v>#REF!</v>
      </c>
      <c r="U1123" s="93" t="e">
        <f t="shared" si="107"/>
        <v>#REF!</v>
      </c>
      <c r="V1123" s="93" t="e">
        <f t="shared" si="108"/>
        <v>#REF!</v>
      </c>
      <c r="W1123" s="105"/>
      <c r="X1123" s="243"/>
      <c r="Y1123" s="105"/>
      <c r="Z1123" s="243"/>
      <c r="AA1123" s="105"/>
      <c r="AB1123" s="105"/>
      <c r="AC1123" s="243"/>
      <c r="AD1123" s="105"/>
      <c r="AE1123" s="105"/>
      <c r="AF1123" s="106"/>
      <c r="AG1123" s="107"/>
    </row>
    <row r="1124" spans="1:33" s="40" customFormat="1" ht="17.25" customHeight="1">
      <c r="A1124" s="31"/>
      <c r="B1124" s="100" t="s">
        <v>147</v>
      </c>
      <c r="C1124" s="152"/>
      <c r="D1124" s="106"/>
      <c r="E1124" s="235"/>
      <c r="F1124" s="152"/>
      <c r="G1124" s="152"/>
      <c r="H1124" s="152"/>
      <c r="I1124" s="152"/>
      <c r="J1124" s="152"/>
      <c r="K1124" s="31"/>
      <c r="L1124" s="106"/>
      <c r="M1124" s="270"/>
      <c r="N1124" s="91" t="e">
        <f>M1124*VLOOKUP($L1124,#REF!,6,0)</f>
        <v>#REF!</v>
      </c>
      <c r="O1124" s="90" t="e">
        <f t="shared" si="103"/>
        <v>#REF!</v>
      </c>
      <c r="P1124" s="92" t="e">
        <f>VLOOKUP(L1124,#REF!,3,0)</f>
        <v>#REF!</v>
      </c>
      <c r="Q1124" s="93" t="e">
        <f t="shared" si="104"/>
        <v>#REF!</v>
      </c>
      <c r="R1124" s="92" t="e">
        <f>VLOOKUP(L1124,#REF!,4,0)</f>
        <v>#REF!</v>
      </c>
      <c r="S1124" s="93" t="e">
        <f t="shared" si="105"/>
        <v>#REF!</v>
      </c>
      <c r="T1124" s="93" t="e">
        <f t="shared" si="106"/>
        <v>#REF!</v>
      </c>
      <c r="U1124" s="93" t="e">
        <f t="shared" si="107"/>
        <v>#REF!</v>
      </c>
      <c r="V1124" s="93" t="e">
        <f t="shared" si="108"/>
        <v>#REF!</v>
      </c>
      <c r="W1124" s="105"/>
      <c r="X1124" s="243"/>
      <c r="Y1124" s="105"/>
      <c r="Z1124" s="243"/>
      <c r="AA1124" s="105"/>
      <c r="AB1124" s="105"/>
      <c r="AC1124" s="243"/>
      <c r="AD1124" s="105"/>
      <c r="AE1124" s="105"/>
      <c r="AF1124" s="106"/>
      <c r="AG1124" s="107"/>
    </row>
    <row r="1125" spans="1:33" s="40" customFormat="1" ht="17.25" customHeight="1">
      <c r="A1125" s="31"/>
      <c r="B1125" s="100" t="s">
        <v>147</v>
      </c>
      <c r="C1125" s="152"/>
      <c r="D1125" s="106"/>
      <c r="E1125" s="235"/>
      <c r="F1125" s="152"/>
      <c r="G1125" s="152"/>
      <c r="H1125" s="152"/>
      <c r="I1125" s="152"/>
      <c r="J1125" s="152"/>
      <c r="K1125" s="31"/>
      <c r="L1125" s="106"/>
      <c r="M1125" s="270"/>
      <c r="N1125" s="91" t="e">
        <f>M1125*VLOOKUP($L1125,#REF!,6,0)</f>
        <v>#REF!</v>
      </c>
      <c r="O1125" s="90" t="e">
        <f t="shared" si="103"/>
        <v>#REF!</v>
      </c>
      <c r="P1125" s="92" t="e">
        <f>VLOOKUP(L1125,#REF!,3,0)</f>
        <v>#REF!</v>
      </c>
      <c r="Q1125" s="93" t="e">
        <f t="shared" si="104"/>
        <v>#REF!</v>
      </c>
      <c r="R1125" s="92" t="e">
        <f>VLOOKUP(L1125,#REF!,4,0)</f>
        <v>#REF!</v>
      </c>
      <c r="S1125" s="93" t="e">
        <f t="shared" si="105"/>
        <v>#REF!</v>
      </c>
      <c r="T1125" s="93" t="e">
        <f t="shared" si="106"/>
        <v>#REF!</v>
      </c>
      <c r="U1125" s="93" t="e">
        <f t="shared" si="107"/>
        <v>#REF!</v>
      </c>
      <c r="V1125" s="93" t="e">
        <f t="shared" si="108"/>
        <v>#REF!</v>
      </c>
      <c r="W1125" s="105"/>
      <c r="X1125" s="243"/>
      <c r="Y1125" s="105"/>
      <c r="Z1125" s="243"/>
      <c r="AA1125" s="105"/>
      <c r="AB1125" s="105"/>
      <c r="AC1125" s="243"/>
      <c r="AD1125" s="105"/>
      <c r="AE1125" s="105"/>
      <c r="AF1125" s="106"/>
      <c r="AG1125" s="107"/>
    </row>
    <row r="1126" spans="1:33" s="40" customFormat="1" ht="17.25" customHeight="1">
      <c r="A1126" s="31"/>
      <c r="B1126" s="100" t="s">
        <v>147</v>
      </c>
      <c r="C1126" s="152"/>
      <c r="D1126" s="106"/>
      <c r="E1126" s="235"/>
      <c r="F1126" s="152"/>
      <c r="G1126" s="152"/>
      <c r="H1126" s="152"/>
      <c r="I1126" s="152"/>
      <c r="J1126" s="152"/>
      <c r="K1126" s="31"/>
      <c r="L1126" s="106"/>
      <c r="M1126" s="270"/>
      <c r="N1126" s="91" t="e">
        <f>M1126*VLOOKUP($L1126,#REF!,6,0)</f>
        <v>#REF!</v>
      </c>
      <c r="O1126" s="90" t="e">
        <f t="shared" si="103"/>
        <v>#REF!</v>
      </c>
      <c r="P1126" s="92" t="e">
        <f>VLOOKUP(L1126,#REF!,3,0)</f>
        <v>#REF!</v>
      </c>
      <c r="Q1126" s="93" t="e">
        <f t="shared" si="104"/>
        <v>#REF!</v>
      </c>
      <c r="R1126" s="92" t="e">
        <f>VLOOKUP(L1126,#REF!,4,0)</f>
        <v>#REF!</v>
      </c>
      <c r="S1126" s="93" t="e">
        <f t="shared" si="105"/>
        <v>#REF!</v>
      </c>
      <c r="T1126" s="93" t="e">
        <f t="shared" si="106"/>
        <v>#REF!</v>
      </c>
      <c r="U1126" s="93" t="e">
        <f t="shared" si="107"/>
        <v>#REF!</v>
      </c>
      <c r="V1126" s="93" t="e">
        <f t="shared" si="108"/>
        <v>#REF!</v>
      </c>
      <c r="W1126" s="105"/>
      <c r="X1126" s="243"/>
      <c r="Y1126" s="105"/>
      <c r="Z1126" s="243"/>
      <c r="AA1126" s="105"/>
      <c r="AB1126" s="105"/>
      <c r="AC1126" s="243"/>
      <c r="AD1126" s="105"/>
      <c r="AE1126" s="105"/>
      <c r="AF1126" s="106"/>
      <c r="AG1126" s="107"/>
    </row>
    <row r="1127" spans="1:33" s="40" customFormat="1" ht="17.25" customHeight="1">
      <c r="A1127" s="31"/>
      <c r="B1127" s="100" t="s">
        <v>147</v>
      </c>
      <c r="C1127" s="152"/>
      <c r="D1127" s="106"/>
      <c r="E1127" s="235"/>
      <c r="F1127" s="152"/>
      <c r="G1127" s="152"/>
      <c r="H1127" s="152"/>
      <c r="I1127" s="152"/>
      <c r="J1127" s="152"/>
      <c r="K1127" s="31"/>
      <c r="L1127" s="106"/>
      <c r="M1127" s="270"/>
      <c r="N1127" s="91" t="e">
        <f>M1127*VLOOKUP($L1127,#REF!,6,0)</f>
        <v>#REF!</v>
      </c>
      <c r="O1127" s="90" t="e">
        <f t="shared" si="103"/>
        <v>#REF!</v>
      </c>
      <c r="P1127" s="92" t="e">
        <f>VLOOKUP(L1127,#REF!,3,0)</f>
        <v>#REF!</v>
      </c>
      <c r="Q1127" s="93" t="e">
        <f t="shared" si="104"/>
        <v>#REF!</v>
      </c>
      <c r="R1127" s="92" t="e">
        <f>VLOOKUP(L1127,#REF!,4,0)</f>
        <v>#REF!</v>
      </c>
      <c r="S1127" s="93" t="e">
        <f t="shared" si="105"/>
        <v>#REF!</v>
      </c>
      <c r="T1127" s="93" t="e">
        <f t="shared" si="106"/>
        <v>#REF!</v>
      </c>
      <c r="U1127" s="93" t="e">
        <f t="shared" si="107"/>
        <v>#REF!</v>
      </c>
      <c r="V1127" s="93" t="e">
        <f t="shared" si="108"/>
        <v>#REF!</v>
      </c>
      <c r="W1127" s="105"/>
      <c r="X1127" s="243"/>
      <c r="Y1127" s="105"/>
      <c r="Z1127" s="243"/>
      <c r="AA1127" s="105"/>
      <c r="AB1127" s="105"/>
      <c r="AC1127" s="243"/>
      <c r="AD1127" s="105"/>
      <c r="AE1127" s="105"/>
      <c r="AF1127" s="106"/>
      <c r="AG1127" s="107"/>
    </row>
    <row r="1128" spans="1:33" s="40" customFormat="1" ht="17.25" customHeight="1">
      <c r="A1128" s="31"/>
      <c r="B1128" s="100" t="s">
        <v>147</v>
      </c>
      <c r="C1128" s="152"/>
      <c r="D1128" s="106"/>
      <c r="E1128" s="235"/>
      <c r="F1128" s="152"/>
      <c r="G1128" s="152"/>
      <c r="H1128" s="152"/>
      <c r="I1128" s="152"/>
      <c r="J1128" s="152"/>
      <c r="K1128" s="31"/>
      <c r="L1128" s="106"/>
      <c r="M1128" s="270"/>
      <c r="N1128" s="91" t="e">
        <f>M1128*VLOOKUP($L1128,#REF!,6,0)</f>
        <v>#REF!</v>
      </c>
      <c r="O1128" s="90" t="e">
        <f t="shared" si="103"/>
        <v>#REF!</v>
      </c>
      <c r="P1128" s="92" t="e">
        <f>VLOOKUP(L1128,#REF!,3,0)</f>
        <v>#REF!</v>
      </c>
      <c r="Q1128" s="93" t="e">
        <f t="shared" si="104"/>
        <v>#REF!</v>
      </c>
      <c r="R1128" s="92" t="e">
        <f>VLOOKUP(L1128,#REF!,4,0)</f>
        <v>#REF!</v>
      </c>
      <c r="S1128" s="93" t="e">
        <f t="shared" si="105"/>
        <v>#REF!</v>
      </c>
      <c r="T1128" s="93" t="e">
        <f t="shared" si="106"/>
        <v>#REF!</v>
      </c>
      <c r="U1128" s="93" t="e">
        <f t="shared" si="107"/>
        <v>#REF!</v>
      </c>
      <c r="V1128" s="93" t="e">
        <f t="shared" si="108"/>
        <v>#REF!</v>
      </c>
      <c r="W1128" s="105"/>
      <c r="X1128" s="243"/>
      <c r="Y1128" s="105"/>
      <c r="Z1128" s="243"/>
      <c r="AA1128" s="105"/>
      <c r="AB1128" s="105"/>
      <c r="AC1128" s="243"/>
      <c r="AD1128" s="105"/>
      <c r="AE1128" s="105"/>
      <c r="AF1128" s="106"/>
      <c r="AG1128" s="107"/>
    </row>
    <row r="1129" spans="1:33" s="40" customFormat="1" ht="17.25" customHeight="1">
      <c r="A1129" s="31"/>
      <c r="B1129" s="100" t="s">
        <v>147</v>
      </c>
      <c r="C1129" s="152"/>
      <c r="D1129" s="106"/>
      <c r="E1129" s="235"/>
      <c r="F1129" s="152"/>
      <c r="G1129" s="152"/>
      <c r="H1129" s="152"/>
      <c r="I1129" s="152"/>
      <c r="J1129" s="152"/>
      <c r="K1129" s="31"/>
      <c r="L1129" s="106"/>
      <c r="M1129" s="270"/>
      <c r="N1129" s="91" t="e">
        <f>M1129*VLOOKUP($L1129,#REF!,6,0)</f>
        <v>#REF!</v>
      </c>
      <c r="O1129" s="90" t="e">
        <f t="shared" si="103"/>
        <v>#REF!</v>
      </c>
      <c r="P1129" s="92" t="e">
        <f>VLOOKUP(L1129,#REF!,3,0)</f>
        <v>#REF!</v>
      </c>
      <c r="Q1129" s="93" t="e">
        <f t="shared" si="104"/>
        <v>#REF!</v>
      </c>
      <c r="R1129" s="92" t="e">
        <f>VLOOKUP(L1129,#REF!,4,0)</f>
        <v>#REF!</v>
      </c>
      <c r="S1129" s="93" t="e">
        <f t="shared" si="105"/>
        <v>#REF!</v>
      </c>
      <c r="T1129" s="93" t="e">
        <f t="shared" si="106"/>
        <v>#REF!</v>
      </c>
      <c r="U1129" s="93" t="e">
        <f t="shared" si="107"/>
        <v>#REF!</v>
      </c>
      <c r="V1129" s="93" t="e">
        <f t="shared" si="108"/>
        <v>#REF!</v>
      </c>
      <c r="W1129" s="105"/>
      <c r="X1129" s="243"/>
      <c r="Y1129" s="105"/>
      <c r="Z1129" s="243"/>
      <c r="AA1129" s="105"/>
      <c r="AB1129" s="105"/>
      <c r="AC1129" s="243"/>
      <c r="AD1129" s="105"/>
      <c r="AE1129" s="105"/>
      <c r="AF1129" s="106"/>
      <c r="AG1129" s="107"/>
    </row>
    <row r="1130" spans="1:33" s="40" customFormat="1" ht="17.25" customHeight="1">
      <c r="A1130" s="31"/>
      <c r="B1130" s="100" t="s">
        <v>147</v>
      </c>
      <c r="C1130" s="152"/>
      <c r="D1130" s="106"/>
      <c r="E1130" s="235"/>
      <c r="F1130" s="152"/>
      <c r="G1130" s="152"/>
      <c r="H1130" s="152"/>
      <c r="I1130" s="152"/>
      <c r="J1130" s="152"/>
      <c r="K1130" s="31"/>
      <c r="L1130" s="106"/>
      <c r="M1130" s="270"/>
      <c r="N1130" s="91" t="e">
        <f>M1130*VLOOKUP($L1130,#REF!,6,0)</f>
        <v>#REF!</v>
      </c>
      <c r="O1130" s="90" t="e">
        <f t="shared" si="103"/>
        <v>#REF!</v>
      </c>
      <c r="P1130" s="92" t="e">
        <f>VLOOKUP(L1130,#REF!,3,0)</f>
        <v>#REF!</v>
      </c>
      <c r="Q1130" s="93" t="e">
        <f t="shared" si="104"/>
        <v>#REF!</v>
      </c>
      <c r="R1130" s="92" t="e">
        <f>VLOOKUP(L1130,#REF!,4,0)</f>
        <v>#REF!</v>
      </c>
      <c r="S1130" s="93" t="e">
        <f t="shared" si="105"/>
        <v>#REF!</v>
      </c>
      <c r="T1130" s="93" t="e">
        <f t="shared" si="106"/>
        <v>#REF!</v>
      </c>
      <c r="U1130" s="93" t="e">
        <f t="shared" si="107"/>
        <v>#REF!</v>
      </c>
      <c r="V1130" s="93" t="e">
        <f t="shared" si="108"/>
        <v>#REF!</v>
      </c>
      <c r="W1130" s="105"/>
      <c r="X1130" s="243"/>
      <c r="Y1130" s="105"/>
      <c r="Z1130" s="243"/>
      <c r="AA1130" s="105"/>
      <c r="AB1130" s="105"/>
      <c r="AC1130" s="243"/>
      <c r="AD1130" s="105"/>
      <c r="AE1130" s="105"/>
      <c r="AF1130" s="106"/>
      <c r="AG1130" s="107"/>
    </row>
    <row r="1131" spans="1:33" s="40" customFormat="1" ht="17.25" customHeight="1">
      <c r="A1131" s="31"/>
      <c r="B1131" s="100" t="s">
        <v>147</v>
      </c>
      <c r="C1131" s="152"/>
      <c r="D1131" s="106"/>
      <c r="E1131" s="235"/>
      <c r="F1131" s="152"/>
      <c r="G1131" s="152"/>
      <c r="H1131" s="152"/>
      <c r="I1131" s="152"/>
      <c r="J1131" s="152"/>
      <c r="K1131" s="31"/>
      <c r="L1131" s="106"/>
      <c r="M1131" s="270"/>
      <c r="N1131" s="91" t="e">
        <f>M1131*VLOOKUP($L1131,#REF!,6,0)</f>
        <v>#REF!</v>
      </c>
      <c r="O1131" s="90" t="e">
        <f t="shared" si="103"/>
        <v>#REF!</v>
      </c>
      <c r="P1131" s="92" t="e">
        <f>VLOOKUP(L1131,#REF!,3,0)</f>
        <v>#REF!</v>
      </c>
      <c r="Q1131" s="93" t="e">
        <f t="shared" si="104"/>
        <v>#REF!</v>
      </c>
      <c r="R1131" s="92" t="e">
        <f>VLOOKUP(L1131,#REF!,4,0)</f>
        <v>#REF!</v>
      </c>
      <c r="S1131" s="93" t="e">
        <f t="shared" si="105"/>
        <v>#REF!</v>
      </c>
      <c r="T1131" s="93" t="e">
        <f t="shared" si="106"/>
        <v>#REF!</v>
      </c>
      <c r="U1131" s="93" t="e">
        <f t="shared" si="107"/>
        <v>#REF!</v>
      </c>
      <c r="V1131" s="93" t="e">
        <f t="shared" si="108"/>
        <v>#REF!</v>
      </c>
      <c r="W1131" s="105"/>
      <c r="X1131" s="243"/>
      <c r="Y1131" s="105"/>
      <c r="Z1131" s="243"/>
      <c r="AA1131" s="105"/>
      <c r="AB1131" s="105"/>
      <c r="AC1131" s="243"/>
      <c r="AD1131" s="105"/>
      <c r="AE1131" s="105"/>
      <c r="AF1131" s="106"/>
      <c r="AG1131" s="107"/>
    </row>
    <row r="1132" spans="1:33" s="40" customFormat="1" ht="17.25" customHeight="1">
      <c r="A1132" s="31"/>
      <c r="B1132" s="100" t="s">
        <v>147</v>
      </c>
      <c r="C1132" s="152"/>
      <c r="D1132" s="106"/>
      <c r="E1132" s="235"/>
      <c r="F1132" s="152"/>
      <c r="G1132" s="152"/>
      <c r="H1132" s="152"/>
      <c r="I1132" s="152"/>
      <c r="J1132" s="152"/>
      <c r="K1132" s="31"/>
      <c r="L1132" s="106"/>
      <c r="M1132" s="270"/>
      <c r="N1132" s="91" t="e">
        <f>M1132*VLOOKUP($L1132,#REF!,6,0)</f>
        <v>#REF!</v>
      </c>
      <c r="O1132" s="90" t="e">
        <f t="shared" si="103"/>
        <v>#REF!</v>
      </c>
      <c r="P1132" s="92" t="e">
        <f>VLOOKUP(L1132,#REF!,3,0)</f>
        <v>#REF!</v>
      </c>
      <c r="Q1132" s="93" t="e">
        <f t="shared" si="104"/>
        <v>#REF!</v>
      </c>
      <c r="R1132" s="92" t="e">
        <f>VLOOKUP(L1132,#REF!,4,0)</f>
        <v>#REF!</v>
      </c>
      <c r="S1132" s="93" t="e">
        <f t="shared" si="105"/>
        <v>#REF!</v>
      </c>
      <c r="T1132" s="93" t="e">
        <f t="shared" si="106"/>
        <v>#REF!</v>
      </c>
      <c r="U1132" s="93" t="e">
        <f t="shared" si="107"/>
        <v>#REF!</v>
      </c>
      <c r="V1132" s="93" t="e">
        <f t="shared" si="108"/>
        <v>#REF!</v>
      </c>
      <c r="W1132" s="105"/>
      <c r="X1132" s="243"/>
      <c r="Y1132" s="105"/>
      <c r="Z1132" s="243"/>
      <c r="AA1132" s="105"/>
      <c r="AB1132" s="105"/>
      <c r="AC1132" s="243"/>
      <c r="AD1132" s="105"/>
      <c r="AE1132" s="105"/>
      <c r="AF1132" s="106"/>
      <c r="AG1132" s="107"/>
    </row>
    <row r="1133" spans="1:33" s="40" customFormat="1" ht="17.25" customHeight="1">
      <c r="A1133" s="31"/>
      <c r="B1133" s="100" t="s">
        <v>147</v>
      </c>
      <c r="C1133" s="152"/>
      <c r="D1133" s="106"/>
      <c r="E1133" s="235"/>
      <c r="F1133" s="152"/>
      <c r="G1133" s="152"/>
      <c r="H1133" s="152"/>
      <c r="I1133" s="152"/>
      <c r="J1133" s="152"/>
      <c r="K1133" s="31"/>
      <c r="L1133" s="106"/>
      <c r="M1133" s="270"/>
      <c r="N1133" s="91" t="e">
        <f>M1133*VLOOKUP($L1133,#REF!,6,0)</f>
        <v>#REF!</v>
      </c>
      <c r="O1133" s="90" t="e">
        <f t="shared" si="103"/>
        <v>#REF!</v>
      </c>
      <c r="P1133" s="92" t="e">
        <f>VLOOKUP(L1133,#REF!,3,0)</f>
        <v>#REF!</v>
      </c>
      <c r="Q1133" s="93" t="e">
        <f t="shared" si="104"/>
        <v>#REF!</v>
      </c>
      <c r="R1133" s="92" t="e">
        <f>VLOOKUP(L1133,#REF!,4,0)</f>
        <v>#REF!</v>
      </c>
      <c r="S1133" s="93" t="e">
        <f t="shared" si="105"/>
        <v>#REF!</v>
      </c>
      <c r="T1133" s="93" t="e">
        <f t="shared" si="106"/>
        <v>#REF!</v>
      </c>
      <c r="U1133" s="93" t="e">
        <f t="shared" si="107"/>
        <v>#REF!</v>
      </c>
      <c r="V1133" s="93" t="e">
        <f t="shared" si="108"/>
        <v>#REF!</v>
      </c>
      <c r="W1133" s="105"/>
      <c r="X1133" s="243"/>
      <c r="Y1133" s="105"/>
      <c r="Z1133" s="243"/>
      <c r="AA1133" s="105"/>
      <c r="AB1133" s="105"/>
      <c r="AC1133" s="243"/>
      <c r="AD1133" s="105"/>
      <c r="AE1133" s="105"/>
      <c r="AF1133" s="106"/>
      <c r="AG1133" s="107"/>
    </row>
    <row r="1134" spans="1:33" s="40" customFormat="1" ht="17.25" customHeight="1">
      <c r="A1134" s="31"/>
      <c r="B1134" s="100" t="s">
        <v>147</v>
      </c>
      <c r="C1134" s="152"/>
      <c r="D1134" s="106"/>
      <c r="E1134" s="235"/>
      <c r="F1134" s="152"/>
      <c r="G1134" s="152"/>
      <c r="H1134" s="152"/>
      <c r="I1134" s="152"/>
      <c r="J1134" s="152"/>
      <c r="K1134" s="31"/>
      <c r="L1134" s="106"/>
      <c r="M1134" s="270"/>
      <c r="N1134" s="91" t="e">
        <f>M1134*VLOOKUP($L1134,#REF!,6,0)</f>
        <v>#REF!</v>
      </c>
      <c r="O1134" s="90" t="e">
        <f t="shared" si="103"/>
        <v>#REF!</v>
      </c>
      <c r="P1134" s="92" t="e">
        <f>VLOOKUP(L1134,#REF!,3,0)</f>
        <v>#REF!</v>
      </c>
      <c r="Q1134" s="93" t="e">
        <f t="shared" si="104"/>
        <v>#REF!</v>
      </c>
      <c r="R1134" s="92" t="e">
        <f>VLOOKUP(L1134,#REF!,4,0)</f>
        <v>#REF!</v>
      </c>
      <c r="S1134" s="93" t="e">
        <f t="shared" si="105"/>
        <v>#REF!</v>
      </c>
      <c r="T1134" s="93" t="e">
        <f t="shared" si="106"/>
        <v>#REF!</v>
      </c>
      <c r="U1134" s="93" t="e">
        <f t="shared" si="107"/>
        <v>#REF!</v>
      </c>
      <c r="V1134" s="93" t="e">
        <f t="shared" si="108"/>
        <v>#REF!</v>
      </c>
      <c r="W1134" s="105"/>
      <c r="X1134" s="243"/>
      <c r="Y1134" s="105"/>
      <c r="Z1134" s="243"/>
      <c r="AA1134" s="105"/>
      <c r="AB1134" s="105"/>
      <c r="AC1134" s="243"/>
      <c r="AD1134" s="105"/>
      <c r="AE1134" s="105"/>
      <c r="AF1134" s="106"/>
      <c r="AG1134" s="107"/>
    </row>
    <row r="1135" spans="1:33" s="40" customFormat="1" ht="17.25" customHeight="1">
      <c r="A1135" s="31"/>
      <c r="B1135" s="100" t="s">
        <v>147</v>
      </c>
      <c r="C1135" s="152"/>
      <c r="D1135" s="106"/>
      <c r="E1135" s="235"/>
      <c r="F1135" s="152"/>
      <c r="G1135" s="152"/>
      <c r="H1135" s="152"/>
      <c r="I1135" s="152"/>
      <c r="J1135" s="152"/>
      <c r="K1135" s="31"/>
      <c r="L1135" s="106"/>
      <c r="M1135" s="270"/>
      <c r="N1135" s="91" t="e">
        <f>M1135*VLOOKUP($L1135,#REF!,6,0)</f>
        <v>#REF!</v>
      </c>
      <c r="O1135" s="90" t="e">
        <f t="shared" si="103"/>
        <v>#REF!</v>
      </c>
      <c r="P1135" s="92" t="e">
        <f>VLOOKUP(L1135,#REF!,3,0)</f>
        <v>#REF!</v>
      </c>
      <c r="Q1135" s="93" t="e">
        <f t="shared" si="104"/>
        <v>#REF!</v>
      </c>
      <c r="R1135" s="92" t="e">
        <f>VLOOKUP(L1135,#REF!,4,0)</f>
        <v>#REF!</v>
      </c>
      <c r="S1135" s="93" t="e">
        <f t="shared" si="105"/>
        <v>#REF!</v>
      </c>
      <c r="T1135" s="93" t="e">
        <f t="shared" si="106"/>
        <v>#REF!</v>
      </c>
      <c r="U1135" s="93" t="e">
        <f t="shared" si="107"/>
        <v>#REF!</v>
      </c>
      <c r="V1135" s="93" t="e">
        <f t="shared" si="108"/>
        <v>#REF!</v>
      </c>
      <c r="W1135" s="105"/>
      <c r="X1135" s="243"/>
      <c r="Y1135" s="105"/>
      <c r="Z1135" s="243"/>
      <c r="AA1135" s="105"/>
      <c r="AB1135" s="105"/>
      <c r="AC1135" s="243"/>
      <c r="AD1135" s="105"/>
      <c r="AE1135" s="105"/>
      <c r="AF1135" s="106"/>
      <c r="AG1135" s="107"/>
    </row>
    <row r="1136" spans="1:33" s="40" customFormat="1" ht="17.25" customHeight="1">
      <c r="A1136" s="31"/>
      <c r="B1136" s="100" t="s">
        <v>147</v>
      </c>
      <c r="C1136" s="152"/>
      <c r="D1136" s="106"/>
      <c r="E1136" s="235"/>
      <c r="F1136" s="152"/>
      <c r="G1136" s="152"/>
      <c r="H1136" s="152"/>
      <c r="I1136" s="152"/>
      <c r="J1136" s="152"/>
      <c r="K1136" s="31"/>
      <c r="L1136" s="106"/>
      <c r="M1136" s="270"/>
      <c r="N1136" s="91" t="e">
        <f>M1136*VLOOKUP($L1136,#REF!,6,0)</f>
        <v>#REF!</v>
      </c>
      <c r="O1136" s="90" t="e">
        <f t="shared" si="103"/>
        <v>#REF!</v>
      </c>
      <c r="P1136" s="92" t="e">
        <f>VLOOKUP(L1136,#REF!,3,0)</f>
        <v>#REF!</v>
      </c>
      <c r="Q1136" s="93" t="e">
        <f t="shared" si="104"/>
        <v>#REF!</v>
      </c>
      <c r="R1136" s="92" t="e">
        <f>VLOOKUP(L1136,#REF!,4,0)</f>
        <v>#REF!</v>
      </c>
      <c r="S1136" s="93" t="e">
        <f t="shared" si="105"/>
        <v>#REF!</v>
      </c>
      <c r="T1136" s="93" t="e">
        <f t="shared" si="106"/>
        <v>#REF!</v>
      </c>
      <c r="U1136" s="93" t="e">
        <f t="shared" si="107"/>
        <v>#REF!</v>
      </c>
      <c r="V1136" s="93" t="e">
        <f t="shared" si="108"/>
        <v>#REF!</v>
      </c>
      <c r="W1136" s="105"/>
      <c r="X1136" s="243"/>
      <c r="Y1136" s="105"/>
      <c r="Z1136" s="243"/>
      <c r="AA1136" s="105"/>
      <c r="AB1136" s="105"/>
      <c r="AC1136" s="243"/>
      <c r="AD1136" s="105"/>
      <c r="AE1136" s="105"/>
      <c r="AF1136" s="106"/>
      <c r="AG1136" s="107"/>
    </row>
    <row r="1137" spans="1:35" s="40" customFormat="1" ht="17.25" customHeight="1">
      <c r="A1137" s="31"/>
      <c r="B1137" s="100" t="s">
        <v>147</v>
      </c>
      <c r="C1137" s="152"/>
      <c r="D1137" s="106"/>
      <c r="E1137" s="235"/>
      <c r="F1137" s="152"/>
      <c r="G1137" s="152"/>
      <c r="H1137" s="152"/>
      <c r="I1137" s="152"/>
      <c r="J1137" s="152"/>
      <c r="K1137" s="31"/>
      <c r="L1137" s="106"/>
      <c r="M1137" s="270"/>
      <c r="N1137" s="91" t="e">
        <f>M1137*VLOOKUP($L1137,#REF!,6,0)</f>
        <v>#REF!</v>
      </c>
      <c r="O1137" s="90" t="e">
        <f t="shared" si="103"/>
        <v>#REF!</v>
      </c>
      <c r="P1137" s="92" t="e">
        <f>VLOOKUP(L1137,#REF!,3,0)</f>
        <v>#REF!</v>
      </c>
      <c r="Q1137" s="93" t="e">
        <f t="shared" si="104"/>
        <v>#REF!</v>
      </c>
      <c r="R1137" s="92" t="e">
        <f>VLOOKUP(L1137,#REF!,4,0)</f>
        <v>#REF!</v>
      </c>
      <c r="S1137" s="93" t="e">
        <f t="shared" si="105"/>
        <v>#REF!</v>
      </c>
      <c r="T1137" s="93" t="e">
        <f t="shared" si="106"/>
        <v>#REF!</v>
      </c>
      <c r="U1137" s="93" t="e">
        <f t="shared" si="107"/>
        <v>#REF!</v>
      </c>
      <c r="V1137" s="93" t="e">
        <f t="shared" si="108"/>
        <v>#REF!</v>
      </c>
      <c r="W1137" s="105"/>
      <c r="X1137" s="243"/>
      <c r="Y1137" s="105"/>
      <c r="Z1137" s="243"/>
      <c r="AA1137" s="105"/>
      <c r="AB1137" s="105"/>
      <c r="AC1137" s="243"/>
      <c r="AD1137" s="105"/>
      <c r="AE1137" s="105"/>
      <c r="AF1137" s="106"/>
      <c r="AG1137" s="107"/>
    </row>
    <row r="1138" spans="1:35" s="40" customFormat="1" ht="17.25" customHeight="1">
      <c r="A1138" s="31"/>
      <c r="B1138" s="100" t="s">
        <v>147</v>
      </c>
      <c r="C1138" s="152"/>
      <c r="D1138" s="106"/>
      <c r="E1138" s="235"/>
      <c r="F1138" s="152"/>
      <c r="G1138" s="152"/>
      <c r="H1138" s="152"/>
      <c r="I1138" s="152"/>
      <c r="J1138" s="152"/>
      <c r="K1138" s="31"/>
      <c r="L1138" s="106"/>
      <c r="M1138" s="270"/>
      <c r="N1138" s="91" t="e">
        <f>M1138*VLOOKUP($L1138,#REF!,6,0)</f>
        <v>#REF!</v>
      </c>
      <c r="O1138" s="90" t="e">
        <f t="shared" si="103"/>
        <v>#REF!</v>
      </c>
      <c r="P1138" s="92" t="e">
        <f>VLOOKUP(L1138,#REF!,3,0)</f>
        <v>#REF!</v>
      </c>
      <c r="Q1138" s="93" t="e">
        <f t="shared" si="104"/>
        <v>#REF!</v>
      </c>
      <c r="R1138" s="92" t="e">
        <f>VLOOKUP(L1138,#REF!,4,0)</f>
        <v>#REF!</v>
      </c>
      <c r="S1138" s="93" t="e">
        <f t="shared" si="105"/>
        <v>#REF!</v>
      </c>
      <c r="T1138" s="93" t="e">
        <f t="shared" si="106"/>
        <v>#REF!</v>
      </c>
      <c r="U1138" s="93" t="e">
        <f t="shared" si="107"/>
        <v>#REF!</v>
      </c>
      <c r="V1138" s="93" t="e">
        <f t="shared" si="108"/>
        <v>#REF!</v>
      </c>
      <c r="W1138" s="105"/>
      <c r="X1138" s="243"/>
      <c r="Y1138" s="105"/>
      <c r="Z1138" s="243"/>
      <c r="AA1138" s="105"/>
      <c r="AB1138" s="105"/>
      <c r="AC1138" s="243"/>
      <c r="AD1138" s="105"/>
      <c r="AE1138" s="105"/>
      <c r="AF1138" s="106"/>
      <c r="AG1138" s="107"/>
    </row>
    <row r="1139" spans="1:35" s="40" customFormat="1" ht="17.25" customHeight="1">
      <c r="A1139" s="31"/>
      <c r="B1139" s="100" t="s">
        <v>147</v>
      </c>
      <c r="C1139" s="152"/>
      <c r="D1139" s="106"/>
      <c r="E1139" s="235"/>
      <c r="F1139" s="152"/>
      <c r="G1139" s="152"/>
      <c r="H1139" s="152"/>
      <c r="I1139" s="152"/>
      <c r="J1139" s="152"/>
      <c r="K1139" s="31"/>
      <c r="L1139" s="106"/>
      <c r="M1139" s="270"/>
      <c r="N1139" s="91" t="e">
        <f>M1139*VLOOKUP($L1139,#REF!,6,0)</f>
        <v>#REF!</v>
      </c>
      <c r="O1139" s="90" t="e">
        <f t="shared" si="103"/>
        <v>#REF!</v>
      </c>
      <c r="P1139" s="92" t="e">
        <f>VLOOKUP(L1139,#REF!,3,0)</f>
        <v>#REF!</v>
      </c>
      <c r="Q1139" s="93" t="e">
        <f t="shared" si="104"/>
        <v>#REF!</v>
      </c>
      <c r="R1139" s="92" t="e">
        <f>VLOOKUP(L1139,#REF!,4,0)</f>
        <v>#REF!</v>
      </c>
      <c r="S1139" s="93" t="e">
        <f t="shared" si="105"/>
        <v>#REF!</v>
      </c>
      <c r="T1139" s="93" t="e">
        <f t="shared" si="106"/>
        <v>#REF!</v>
      </c>
      <c r="U1139" s="93" t="e">
        <f t="shared" si="107"/>
        <v>#REF!</v>
      </c>
      <c r="V1139" s="93" t="e">
        <f t="shared" si="108"/>
        <v>#REF!</v>
      </c>
      <c r="W1139" s="105"/>
      <c r="X1139" s="243"/>
      <c r="Y1139" s="105"/>
      <c r="Z1139" s="243"/>
      <c r="AA1139" s="105"/>
      <c r="AB1139" s="105"/>
      <c r="AC1139" s="243"/>
      <c r="AD1139" s="105"/>
      <c r="AE1139" s="105"/>
      <c r="AF1139" s="106"/>
      <c r="AG1139" s="107"/>
    </row>
    <row r="1140" spans="1:35" s="40" customFormat="1" ht="17.25" customHeight="1">
      <c r="A1140" s="31"/>
      <c r="B1140" s="100" t="s">
        <v>147</v>
      </c>
      <c r="C1140" s="152"/>
      <c r="D1140" s="106"/>
      <c r="E1140" s="235"/>
      <c r="F1140" s="152"/>
      <c r="G1140" s="152"/>
      <c r="H1140" s="152"/>
      <c r="I1140" s="152"/>
      <c r="J1140" s="152"/>
      <c r="K1140" s="31"/>
      <c r="L1140" s="106"/>
      <c r="M1140" s="270"/>
      <c r="N1140" s="91" t="e">
        <f>M1140*VLOOKUP($L1140,#REF!,6,0)</f>
        <v>#REF!</v>
      </c>
      <c r="O1140" s="90" t="e">
        <f t="shared" si="103"/>
        <v>#REF!</v>
      </c>
      <c r="P1140" s="92" t="e">
        <f>VLOOKUP(L1140,#REF!,3,0)</f>
        <v>#REF!</v>
      </c>
      <c r="Q1140" s="93" t="e">
        <f t="shared" si="104"/>
        <v>#REF!</v>
      </c>
      <c r="R1140" s="92" t="e">
        <f>VLOOKUP(L1140,#REF!,4,0)</f>
        <v>#REF!</v>
      </c>
      <c r="S1140" s="93" t="e">
        <f t="shared" si="105"/>
        <v>#REF!</v>
      </c>
      <c r="T1140" s="93" t="e">
        <f t="shared" si="106"/>
        <v>#REF!</v>
      </c>
      <c r="U1140" s="93" t="e">
        <f t="shared" si="107"/>
        <v>#REF!</v>
      </c>
      <c r="V1140" s="93" t="e">
        <f t="shared" si="108"/>
        <v>#REF!</v>
      </c>
      <c r="W1140" s="105"/>
      <c r="X1140" s="243"/>
      <c r="Y1140" s="105"/>
      <c r="Z1140" s="243"/>
      <c r="AA1140" s="105"/>
      <c r="AB1140" s="105"/>
      <c r="AC1140" s="243"/>
      <c r="AD1140" s="105"/>
      <c r="AE1140" s="105"/>
      <c r="AF1140" s="106"/>
      <c r="AG1140" s="107"/>
    </row>
    <row r="1141" spans="1:35" s="40" customFormat="1" ht="17.25" customHeight="1">
      <c r="A1141" s="31"/>
      <c r="B1141" s="100" t="s">
        <v>147</v>
      </c>
      <c r="C1141" s="152"/>
      <c r="D1141" s="106"/>
      <c r="E1141" s="235"/>
      <c r="F1141" s="152"/>
      <c r="G1141" s="152"/>
      <c r="H1141" s="152"/>
      <c r="I1141" s="152"/>
      <c r="J1141" s="152"/>
      <c r="K1141" s="31"/>
      <c r="L1141" s="106"/>
      <c r="M1141" s="270"/>
      <c r="N1141" s="91" t="e">
        <f>M1141*VLOOKUP($L1141,#REF!,6,0)</f>
        <v>#REF!</v>
      </c>
      <c r="O1141" s="90" t="e">
        <f t="shared" si="103"/>
        <v>#REF!</v>
      </c>
      <c r="P1141" s="92" t="e">
        <f>VLOOKUP(L1141,#REF!,3,0)</f>
        <v>#REF!</v>
      </c>
      <c r="Q1141" s="93" t="e">
        <f t="shared" si="104"/>
        <v>#REF!</v>
      </c>
      <c r="R1141" s="92" t="e">
        <f>VLOOKUP(L1141,#REF!,4,0)</f>
        <v>#REF!</v>
      </c>
      <c r="S1141" s="93" t="e">
        <f t="shared" si="105"/>
        <v>#REF!</v>
      </c>
      <c r="T1141" s="93" t="e">
        <f t="shared" si="106"/>
        <v>#REF!</v>
      </c>
      <c r="U1141" s="93" t="e">
        <f t="shared" si="107"/>
        <v>#REF!</v>
      </c>
      <c r="V1141" s="93" t="e">
        <f t="shared" si="108"/>
        <v>#REF!</v>
      </c>
      <c r="W1141" s="105"/>
      <c r="X1141" s="243"/>
      <c r="Y1141" s="105"/>
      <c r="Z1141" s="243"/>
      <c r="AA1141" s="105"/>
      <c r="AB1141" s="105"/>
      <c r="AC1141" s="243"/>
      <c r="AD1141" s="105"/>
      <c r="AE1141" s="105"/>
      <c r="AF1141" s="106"/>
      <c r="AG1141" s="107"/>
    </row>
    <row r="1142" spans="1:35" s="40" customFormat="1" ht="17.25" customHeight="1">
      <c r="A1142" s="31"/>
      <c r="B1142" s="100" t="s">
        <v>147</v>
      </c>
      <c r="C1142" s="152"/>
      <c r="D1142" s="106"/>
      <c r="E1142" s="235"/>
      <c r="F1142" s="152"/>
      <c r="G1142" s="152"/>
      <c r="H1142" s="152"/>
      <c r="I1142" s="152"/>
      <c r="J1142" s="152"/>
      <c r="K1142" s="31"/>
      <c r="L1142" s="106"/>
      <c r="M1142" s="270"/>
      <c r="N1142" s="91" t="e">
        <f>M1142*VLOOKUP($L1142,#REF!,6,0)</f>
        <v>#REF!</v>
      </c>
      <c r="O1142" s="90" t="e">
        <f t="shared" si="103"/>
        <v>#REF!</v>
      </c>
      <c r="P1142" s="92" t="e">
        <f>VLOOKUP(L1142,#REF!,3,0)</f>
        <v>#REF!</v>
      </c>
      <c r="Q1142" s="93" t="e">
        <f t="shared" si="104"/>
        <v>#REF!</v>
      </c>
      <c r="R1142" s="92" t="e">
        <f>VLOOKUP(L1142,#REF!,4,0)</f>
        <v>#REF!</v>
      </c>
      <c r="S1142" s="93" t="e">
        <f t="shared" si="105"/>
        <v>#REF!</v>
      </c>
      <c r="T1142" s="93" t="e">
        <f t="shared" si="106"/>
        <v>#REF!</v>
      </c>
      <c r="U1142" s="93" t="e">
        <f t="shared" si="107"/>
        <v>#REF!</v>
      </c>
      <c r="V1142" s="93" t="e">
        <f t="shared" si="108"/>
        <v>#REF!</v>
      </c>
      <c r="W1142" s="105"/>
      <c r="X1142" s="243"/>
      <c r="Y1142" s="105"/>
      <c r="Z1142" s="243"/>
      <c r="AA1142" s="105"/>
      <c r="AB1142" s="105"/>
      <c r="AC1142" s="243"/>
      <c r="AD1142" s="105"/>
      <c r="AE1142" s="105"/>
      <c r="AF1142" s="106"/>
      <c r="AG1142" s="107"/>
    </row>
    <row r="1143" spans="1:35" s="40" customFormat="1" ht="17.25" customHeight="1">
      <c r="A1143" s="31"/>
      <c r="B1143" s="100" t="s">
        <v>147</v>
      </c>
      <c r="C1143" s="152"/>
      <c r="D1143" s="106"/>
      <c r="E1143" s="235"/>
      <c r="F1143" s="152"/>
      <c r="G1143" s="152"/>
      <c r="H1143" s="152"/>
      <c r="I1143" s="152"/>
      <c r="J1143" s="152"/>
      <c r="K1143" s="31"/>
      <c r="L1143" s="106"/>
      <c r="M1143" s="270"/>
      <c r="N1143" s="91" t="e">
        <f>M1143*VLOOKUP($L1143,#REF!,6,0)</f>
        <v>#REF!</v>
      </c>
      <c r="O1143" s="90" t="e">
        <f t="shared" si="103"/>
        <v>#REF!</v>
      </c>
      <c r="P1143" s="92" t="e">
        <f>VLOOKUP(L1143,#REF!,3,0)</f>
        <v>#REF!</v>
      </c>
      <c r="Q1143" s="93" t="e">
        <f t="shared" si="104"/>
        <v>#REF!</v>
      </c>
      <c r="R1143" s="92" t="e">
        <f>VLOOKUP(L1143,#REF!,4,0)</f>
        <v>#REF!</v>
      </c>
      <c r="S1143" s="93" t="e">
        <f t="shared" si="105"/>
        <v>#REF!</v>
      </c>
      <c r="T1143" s="93" t="e">
        <f t="shared" si="106"/>
        <v>#REF!</v>
      </c>
      <c r="U1143" s="93" t="e">
        <f t="shared" si="107"/>
        <v>#REF!</v>
      </c>
      <c r="V1143" s="93" t="e">
        <f t="shared" si="108"/>
        <v>#REF!</v>
      </c>
      <c r="W1143" s="105"/>
      <c r="X1143" s="243"/>
      <c r="Y1143" s="105"/>
      <c r="Z1143" s="243"/>
      <c r="AA1143" s="105"/>
      <c r="AB1143" s="105"/>
      <c r="AC1143" s="243"/>
      <c r="AD1143" s="105"/>
      <c r="AE1143" s="105"/>
      <c r="AF1143" s="106"/>
      <c r="AG1143" s="107"/>
    </row>
    <row r="1144" spans="1:35" s="40" customFormat="1" ht="17.25" customHeight="1">
      <c r="A1144" s="31"/>
      <c r="B1144" s="100" t="s">
        <v>147</v>
      </c>
      <c r="C1144" s="152"/>
      <c r="D1144" s="106"/>
      <c r="E1144" s="235"/>
      <c r="F1144" s="152"/>
      <c r="G1144" s="152"/>
      <c r="H1144" s="152"/>
      <c r="I1144" s="152"/>
      <c r="J1144" s="152"/>
      <c r="K1144" s="31"/>
      <c r="L1144" s="106"/>
      <c r="M1144" s="270"/>
      <c r="N1144" s="91" t="e">
        <f>M1144*VLOOKUP($L1144,#REF!,6,0)</f>
        <v>#REF!</v>
      </c>
      <c r="O1144" s="90" t="e">
        <f t="shared" si="103"/>
        <v>#REF!</v>
      </c>
      <c r="P1144" s="92" t="e">
        <f>VLOOKUP(L1144,#REF!,3,0)</f>
        <v>#REF!</v>
      </c>
      <c r="Q1144" s="93" t="e">
        <f t="shared" si="104"/>
        <v>#REF!</v>
      </c>
      <c r="R1144" s="92" t="e">
        <f>VLOOKUP(L1144,#REF!,4,0)</f>
        <v>#REF!</v>
      </c>
      <c r="S1144" s="93" t="e">
        <f t="shared" si="105"/>
        <v>#REF!</v>
      </c>
      <c r="T1144" s="93" t="e">
        <f t="shared" si="106"/>
        <v>#REF!</v>
      </c>
      <c r="U1144" s="93" t="e">
        <f t="shared" si="107"/>
        <v>#REF!</v>
      </c>
      <c r="V1144" s="93" t="e">
        <f t="shared" si="108"/>
        <v>#REF!</v>
      </c>
      <c r="W1144" s="105"/>
      <c r="X1144" s="243"/>
      <c r="Y1144" s="105"/>
      <c r="Z1144" s="243"/>
      <c r="AA1144" s="105"/>
      <c r="AB1144" s="105"/>
      <c r="AC1144" s="243"/>
      <c r="AD1144" s="105"/>
      <c r="AE1144" s="105"/>
      <c r="AF1144" s="106"/>
      <c r="AG1144" s="107"/>
    </row>
    <row r="1145" spans="1:35" s="40" customFormat="1" ht="17.25" customHeight="1">
      <c r="A1145" s="31"/>
      <c r="B1145" s="100" t="s">
        <v>147</v>
      </c>
      <c r="C1145" s="152"/>
      <c r="D1145" s="106"/>
      <c r="E1145" s="235"/>
      <c r="F1145" s="152"/>
      <c r="G1145" s="152"/>
      <c r="H1145" s="152"/>
      <c r="I1145" s="152"/>
      <c r="J1145" s="152"/>
      <c r="K1145" s="31"/>
      <c r="L1145" s="106"/>
      <c r="M1145" s="270"/>
      <c r="N1145" s="91" t="e">
        <f>M1145*VLOOKUP($L1145,#REF!,6,0)</f>
        <v>#REF!</v>
      </c>
      <c r="O1145" s="90" t="e">
        <f t="shared" si="103"/>
        <v>#REF!</v>
      </c>
      <c r="P1145" s="92" t="e">
        <f>VLOOKUP(L1145,#REF!,3,0)</f>
        <v>#REF!</v>
      </c>
      <c r="Q1145" s="93" t="e">
        <f t="shared" si="104"/>
        <v>#REF!</v>
      </c>
      <c r="R1145" s="92" t="e">
        <f>VLOOKUP(L1145,#REF!,4,0)</f>
        <v>#REF!</v>
      </c>
      <c r="S1145" s="93" t="e">
        <f t="shared" si="105"/>
        <v>#REF!</v>
      </c>
      <c r="T1145" s="93" t="e">
        <f t="shared" si="106"/>
        <v>#REF!</v>
      </c>
      <c r="U1145" s="93" t="e">
        <f t="shared" si="107"/>
        <v>#REF!</v>
      </c>
      <c r="V1145" s="93" t="e">
        <f t="shared" si="108"/>
        <v>#REF!</v>
      </c>
      <c r="W1145" s="105"/>
      <c r="X1145" s="243"/>
      <c r="Y1145" s="105"/>
      <c r="Z1145" s="243"/>
      <c r="AA1145" s="105"/>
      <c r="AB1145" s="105"/>
      <c r="AC1145" s="243"/>
      <c r="AD1145" s="105"/>
      <c r="AE1145" s="105"/>
      <c r="AF1145" s="106"/>
      <c r="AG1145" s="107"/>
      <c r="AH1145" s="276"/>
      <c r="AI1145" s="276"/>
    </row>
    <row r="1146" spans="1:35" s="1" customFormat="1" ht="14.25" customHeight="1">
      <c r="A1146" s="277"/>
      <c r="B1146" s="278"/>
      <c r="C1146" s="279"/>
      <c r="D1146" s="280"/>
      <c r="E1146" s="281"/>
      <c r="F1146" s="279"/>
      <c r="G1146" s="279"/>
      <c r="H1146" s="279"/>
      <c r="I1146" s="279"/>
      <c r="J1146" s="279"/>
      <c r="K1146" s="432"/>
      <c r="L1146" s="432"/>
      <c r="M1146" s="282"/>
      <c r="N1146" s="283"/>
      <c r="O1146" s="283"/>
      <c r="P1146" s="284"/>
      <c r="Q1146" s="285"/>
      <c r="R1146" s="284"/>
      <c r="S1146" s="285"/>
      <c r="T1146" s="286"/>
      <c r="U1146" s="286"/>
      <c r="V1146" s="286"/>
      <c r="W1146" s="286"/>
      <c r="X1146" s="283"/>
      <c r="Y1146" s="286"/>
      <c r="Z1146" s="283"/>
      <c r="AA1146" s="286"/>
      <c r="AB1146" s="286"/>
      <c r="AC1146" s="283"/>
      <c r="AD1146" s="286"/>
      <c r="AE1146" s="286"/>
      <c r="AF1146" s="280"/>
      <c r="AG1146" s="287"/>
      <c r="AH1146" s="4"/>
      <c r="AI1146" s="4"/>
    </row>
    <row r="1147" spans="1:35" ht="14.25" customHeight="1">
      <c r="AD1147" s="105"/>
    </row>
    <row r="1148" spans="1:35" ht="14.25" customHeight="1">
      <c r="AD1148" s="105"/>
    </row>
    <row r="1149" spans="1:35" ht="14.25" customHeight="1">
      <c r="AD1149" s="105"/>
    </row>
  </sheetData>
  <autoFilter ref="A5:AG1146" xr:uid="{00000000-0009-0000-0000-000007000000}"/>
  <mergeCells count="2">
    <mergeCell ref="AH4:AI4"/>
    <mergeCell ref="K1146:L1146"/>
  </mergeCells>
  <dataValidations count="1">
    <dataValidation type="textLength" allowBlank="1" showInputMessage="1" showErrorMessage="1" errorTitle="Sai dữ liệu" error="Mã nghiệp vụ có từ 6 đến 7 số" sqref="L192 L261 L6:L11 L70:L82 L113:L168 L175:L178 L264:L411 L422:L459 L480:L512 L535:L587 L804:L927" xr:uid="{00000000-0002-0000-0700-000000000000}">
      <formula1>6</formula1>
      <formula2>7</formula2>
    </dataValidation>
  </dataValidations>
  <pageMargins left="0.75" right="0.75" top="1" bottom="1" header="0.5" footer="0.5"/>
  <pageSetup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3"/>
  <dimension ref="A1:N17"/>
  <sheetViews>
    <sheetView workbookViewId="0">
      <selection activeCell="F10" sqref="F10"/>
    </sheetView>
  </sheetViews>
  <sheetFormatPr defaultColWidth="9.109375" defaultRowHeight="13.2"/>
  <cols>
    <col min="1" max="1" width="4" style="4" customWidth="1"/>
    <col min="2" max="2" width="11.88671875" style="4" customWidth="1"/>
    <col min="3" max="3" width="17.6640625" style="4" customWidth="1"/>
    <col min="4" max="4" width="9.5546875" style="4" customWidth="1"/>
    <col min="5" max="5" width="11.88671875" style="4" customWidth="1"/>
    <col min="6" max="6" width="17.109375" style="4" customWidth="1"/>
    <col min="7" max="7" width="9.109375" style="4"/>
    <col min="8" max="8" width="11.33203125" style="4" customWidth="1"/>
    <col min="9" max="9" width="12.88671875" style="4" customWidth="1"/>
    <col min="10" max="10" width="12.5546875" style="4" customWidth="1"/>
    <col min="11" max="12" width="13.109375" style="4" customWidth="1"/>
    <col min="13" max="16384" width="9.109375" style="4"/>
  </cols>
  <sheetData>
    <row r="1" spans="1:14" s="1" customFormat="1" ht="17.25" customHeight="1">
      <c r="A1" s="1" t="s">
        <v>80</v>
      </c>
    </row>
    <row r="2" spans="1:14" s="1" customFormat="1" ht="17.25" customHeight="1">
      <c r="A2" s="1" t="s">
        <v>587</v>
      </c>
    </row>
    <row r="3" spans="1:14" ht="18.75" customHeight="1">
      <c r="B3" s="5" t="s">
        <v>588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5" spans="1:14" s="2" customFormat="1" ht="52.8">
      <c r="A5" s="6" t="s">
        <v>41</v>
      </c>
      <c r="B5" s="7" t="s">
        <v>94</v>
      </c>
      <c r="C5" s="7" t="s">
        <v>589</v>
      </c>
      <c r="D5" s="7" t="s">
        <v>590</v>
      </c>
      <c r="E5" s="7" t="s">
        <v>591</v>
      </c>
      <c r="F5" s="7" t="s">
        <v>592</v>
      </c>
      <c r="G5" s="7" t="s">
        <v>593</v>
      </c>
      <c r="H5" s="7" t="s">
        <v>594</v>
      </c>
      <c r="I5" s="7" t="s">
        <v>595</v>
      </c>
      <c r="J5" s="7" t="s">
        <v>596</v>
      </c>
      <c r="K5" s="7" t="s">
        <v>597</v>
      </c>
      <c r="L5" s="8" t="s">
        <v>598</v>
      </c>
      <c r="M5" s="9" t="s">
        <v>599</v>
      </c>
    </row>
    <row r="6" spans="1:14" s="3" customFormat="1" ht="21" customHeight="1">
      <c r="A6" s="10">
        <v>1</v>
      </c>
      <c r="B6" s="11">
        <v>2</v>
      </c>
      <c r="C6" s="11">
        <v>3</v>
      </c>
      <c r="D6" s="11">
        <v>4</v>
      </c>
      <c r="E6" s="11" t="s">
        <v>600</v>
      </c>
      <c r="F6" s="11">
        <v>6</v>
      </c>
      <c r="G6" s="11" t="s">
        <v>601</v>
      </c>
      <c r="H6" s="11">
        <v>8</v>
      </c>
      <c r="I6" s="11" t="s">
        <v>602</v>
      </c>
      <c r="J6" s="11">
        <v>10</v>
      </c>
      <c r="K6" s="11" t="s">
        <v>603</v>
      </c>
      <c r="L6" s="12" t="s">
        <v>604</v>
      </c>
      <c r="M6" s="13"/>
    </row>
    <row r="7" spans="1:14" ht="21" customHeight="1">
      <c r="A7" s="14"/>
      <c r="B7" s="15"/>
      <c r="C7" s="15"/>
      <c r="D7" s="15"/>
      <c r="E7" s="15"/>
      <c r="F7" s="15"/>
      <c r="G7" s="15"/>
      <c r="H7" s="15"/>
      <c r="I7" s="15"/>
      <c r="J7" s="15"/>
      <c r="K7" s="15"/>
      <c r="L7" s="16"/>
      <c r="M7" s="17"/>
    </row>
    <row r="8" spans="1:14" ht="21" customHeight="1">
      <c r="A8" s="18"/>
      <c r="B8" s="19"/>
      <c r="C8" s="19"/>
      <c r="D8" s="19"/>
      <c r="E8" s="19"/>
      <c r="F8" s="19"/>
      <c r="G8" s="19"/>
      <c r="H8" s="19"/>
      <c r="I8" s="19"/>
      <c r="J8" s="19"/>
      <c r="K8" s="19"/>
      <c r="L8" s="20"/>
      <c r="M8" s="21"/>
    </row>
    <row r="9" spans="1:14" ht="21" customHeight="1">
      <c r="A9" s="18"/>
      <c r="B9" s="19"/>
      <c r="C9" s="19"/>
      <c r="D9" s="19"/>
      <c r="E9" s="19"/>
      <c r="F9" s="19"/>
      <c r="G9" s="19"/>
      <c r="H9" s="19"/>
      <c r="I9" s="19"/>
      <c r="J9" s="19"/>
      <c r="K9" s="19"/>
      <c r="L9" s="20"/>
      <c r="M9" s="21"/>
    </row>
    <row r="10" spans="1:14" ht="21" customHeight="1">
      <c r="A10" s="18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20"/>
      <c r="M10" s="21"/>
    </row>
    <row r="11" spans="1:14" ht="21" customHeight="1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1"/>
    </row>
    <row r="12" spans="1:14" ht="21" customHeight="1">
      <c r="A12" s="22"/>
      <c r="B12" s="23" t="s">
        <v>605</v>
      </c>
      <c r="C12" s="24"/>
      <c r="D12" s="24"/>
      <c r="E12" s="24"/>
      <c r="F12" s="24"/>
      <c r="G12" s="24"/>
      <c r="H12" s="24"/>
      <c r="I12" s="24"/>
      <c r="J12" s="24"/>
      <c r="K12" s="24"/>
      <c r="L12" s="25"/>
      <c r="M12" s="26"/>
    </row>
    <row r="13" spans="1:14">
      <c r="C13" s="27"/>
    </row>
    <row r="14" spans="1:14" ht="20.25" customHeight="1">
      <c r="B14" s="1" t="s">
        <v>606</v>
      </c>
      <c r="C14" s="354" t="s">
        <v>607</v>
      </c>
    </row>
    <row r="15" spans="1:14" ht="20.25" customHeight="1">
      <c r="C15" s="354" t="s">
        <v>608</v>
      </c>
    </row>
    <row r="16" spans="1:14" ht="20.25" customHeight="1">
      <c r="C16" s="354" t="s">
        <v>609</v>
      </c>
    </row>
    <row r="17" spans="2:14" ht="18" customHeight="1">
      <c r="B17" s="1" t="s">
        <v>610</v>
      </c>
      <c r="C17" s="1"/>
      <c r="D17" s="1"/>
      <c r="E17" s="1"/>
      <c r="F17" s="1"/>
      <c r="G17" s="1"/>
      <c r="H17" s="1"/>
      <c r="I17" s="1" t="s">
        <v>611</v>
      </c>
      <c r="J17" s="1"/>
      <c r="K17" s="1"/>
      <c r="L17" s="1"/>
      <c r="M17" s="1"/>
      <c r="N17" s="1"/>
    </row>
  </sheetData>
  <pageMargins left="0.75" right="0.75" top="1" bottom="1" header="0.5" footer="0.5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CÓ ĐẠI LÝ</vt:lpstr>
      <vt:lpstr>BK NOP PHI KTV</vt:lpstr>
      <vt:lpstr>DNTT</vt:lpstr>
      <vt:lpstr>07.2022 (2)</vt:lpstr>
      <vt:lpstr>Ngoài QD 06</vt:lpstr>
      <vt:lpstr>'BK NOP PHI KTV'!Print_Area</vt:lpstr>
    </vt:vector>
  </TitlesOfParts>
  <Company>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thaidan</dc:creator>
  <cp:lastModifiedBy>Dan, Thai Thuc - PGD Ban Ke Toan</cp:lastModifiedBy>
  <cp:lastPrinted>2026-05-19T01:41:30Z</cp:lastPrinted>
  <dcterms:created xsi:type="dcterms:W3CDTF">2013-08-30T04:06:00Z</dcterms:created>
  <dcterms:modified xsi:type="dcterms:W3CDTF">2026-05-19T08:46:48Z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654EC69859084399AE4141D2C10EEB58_13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